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620" activeTab="1"/>
  </bookViews>
  <sheets>
    <sheet name="2018-19" sheetId="10" r:id="rId1"/>
    <sheet name="2019-20" sheetId="16" r:id="rId2"/>
    <sheet name="2020-21" sheetId="17" r:id="rId3"/>
    <sheet name="2021-22" sheetId="18" r:id="rId4"/>
    <sheet name="2022-23" sheetId="20" r:id="rId5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" roundtripDataSignature="AMtx7mgcyyOqkqQR40XAuYxXj9KideTd6w=="/>
    </ext>
  </extLst>
</workbook>
</file>

<file path=xl/calcChain.xml><?xml version="1.0" encoding="utf-8"?>
<calcChain xmlns="http://schemas.openxmlformats.org/spreadsheetml/2006/main">
  <c r="D18" i="20"/>
  <c r="D14"/>
  <c r="D15"/>
  <c r="D16"/>
  <c r="D13"/>
  <c r="C18"/>
  <c r="C13"/>
  <c r="D19" i="18"/>
  <c r="D20"/>
  <c r="D21"/>
  <c r="D22"/>
  <c r="D18"/>
  <c r="C22"/>
  <c r="C19"/>
  <c r="D50" i="16"/>
  <c r="D51"/>
  <c r="D52"/>
  <c r="D53"/>
  <c r="D49"/>
  <c r="D39" i="10"/>
  <c r="F29" i="17"/>
  <c r="F30"/>
  <c r="F32"/>
  <c r="F28"/>
  <c r="E32"/>
  <c r="F5"/>
  <c r="F6"/>
  <c r="F7"/>
  <c r="F8"/>
  <c r="F9"/>
  <c r="F10"/>
  <c r="F11"/>
  <c r="F12"/>
  <c r="F13"/>
  <c r="F14"/>
  <c r="F15"/>
  <c r="F16"/>
  <c r="F17"/>
  <c r="F4"/>
  <c r="F5" i="16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"/>
  <c r="C38" i="10"/>
  <c r="C39" s="1"/>
  <c r="F5"/>
  <c r="F6"/>
  <c r="D38" s="1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4"/>
  <c r="C53" i="16"/>
</calcChain>
</file>

<file path=xl/sharedStrings.xml><?xml version="1.0" encoding="utf-8"?>
<sst xmlns="http://schemas.openxmlformats.org/spreadsheetml/2006/main" count="391" uniqueCount="195">
  <si>
    <t>2018-2019</t>
  </si>
  <si>
    <t>Name of the consultancy project</t>
  </si>
  <si>
    <t>Revenue generated (INR in lakhs)</t>
  </si>
  <si>
    <t>Structural Design Vetting of framed buildings RVNL, Vadlapudy</t>
  </si>
  <si>
    <t>Structural Design of New Busstand at Vellalore.</t>
  </si>
  <si>
    <t>Vetting of design for Sulur bus stand in Coimbatore</t>
  </si>
  <si>
    <t>Design of Parcel booking centrefor Postoffice at Sanganur site</t>
  </si>
  <si>
    <t>Vetting of station building at Trichy and Quarters for Railways</t>
  </si>
  <si>
    <t>Mithran No1 Jawahar Nagar Satts post, Coimbatore</t>
  </si>
  <si>
    <t>Thiru U.V. Suresh Kumar, Executive officer, Vellalore Town Panchayat, Coimbatore.</t>
  </si>
  <si>
    <t>Thiru.S.Kumnsekaran,Executive officer, Sulur Town Panchayst.</t>
  </si>
  <si>
    <t>Thiru.M.Kanagaraj,Executiveofficer,</t>
  </si>
  <si>
    <t>The General manager, PSG Hospital,Coimbatore.</t>
  </si>
  <si>
    <t>Structural design of Farmer market Building at Kinathukadavu Kinathukadavu town panchayat,Coimbatore</t>
  </si>
  <si>
    <t xml:space="preserve">Stability of PSG hospital
Peelamedu
Coimbatore
</t>
  </si>
  <si>
    <t xml:space="preserve">Structural design vetting of pedestrian walkway
Erode
</t>
  </si>
  <si>
    <t xml:space="preserve">Dr.L.S Jayagopal, Managing Director,
Mithran Structures pvt ltd. Coimbatore.
</t>
  </si>
  <si>
    <t>Asst. Engineer, Dept of posts, Coimbatore</t>
  </si>
  <si>
    <t>Dr.L.S Jayagopal, Managing Director, Mithran Structures pvt ltd. Coimbatore.</t>
  </si>
  <si>
    <t>Borehole soil investigation</t>
  </si>
  <si>
    <t>THiru.N.Palanikumar,TWAD board, P.F. Division, Saibaba colony, Coimbatore.</t>
  </si>
  <si>
    <t>Borehole soil investigation at Kethi village, Ooty</t>
  </si>
  <si>
    <t>R. Muriasamy,EE TNSCB, Coimbatore division, Selvapuram, Coimbatore-641026</t>
  </si>
  <si>
    <t>SPT Borehole soil investigation at Salem</t>
  </si>
  <si>
    <t>R.Ravikumar B.E,EE TNSCB, Salem-7</t>
  </si>
  <si>
    <t>Borehole soil investigation at Sathyamangalam</t>
  </si>
  <si>
    <t>S.Venkatesan,EE TNSCB, Tirupur</t>
  </si>
  <si>
    <t>Borehole soil investigation at Pollachi</t>
  </si>
  <si>
    <t>R.Muniasamy, EE TNSCB, Selvapuram, Coimbatore-26</t>
  </si>
  <si>
    <t>Borehole soil investigation, Kaliammangalam, Alandurai.</t>
  </si>
  <si>
    <t>Bore hole soil investigation at Thittamalai Nambiyur, Erode</t>
  </si>
  <si>
    <t>BH at 4locations in Salem</t>
  </si>
  <si>
    <t>BH Soil Investigation</t>
  </si>
  <si>
    <t>ALC Kumar,EE TNSCB, Coimbatore-26</t>
  </si>
  <si>
    <t>BH (10DP Colony)</t>
  </si>
  <si>
    <t>ALC Kumar,EE TNSCB, Selvapuram,Coimbatore-26</t>
  </si>
  <si>
    <t>BH at Amutham Nagar phase-II</t>
  </si>
  <si>
    <t>BH at Sulur phase II</t>
  </si>
  <si>
    <t>BH-tq cons of ROB @ km 20/10 NH209 at Dindigul</t>
  </si>
  <si>
    <t>Thiru.M.Murugaboobathi, Divisional engineer NH, Dindigul-01</t>
  </si>
  <si>
    <t>BH at Kavanlanpalayam</t>
  </si>
  <si>
    <t>Divisional engineer,NH, Coimbatore</t>
  </si>
  <si>
    <t>BH soil investigation at Ramanathapuram and Sungam jn.</t>
  </si>
  <si>
    <t>Thiru. Thangaraju, Asst.Div Engineer,NH,Coimbatore</t>
  </si>
  <si>
    <t>BH soil investigation at Moodakuraichi taluk,Erode</t>
  </si>
  <si>
    <t>BH at Tirupachi village, Perundurai,Erode</t>
  </si>
  <si>
    <t>BH at Ichipalayam,Kodumudi Taluk,Erode</t>
  </si>
  <si>
    <t>2019-20</t>
  </si>
  <si>
    <t>Construction of 14 classrooms and staff Quarters III Nilgiris Dt</t>
  </si>
  <si>
    <t>Other Minor consultancy work for government and  private sector</t>
  </si>
  <si>
    <t>Construction of 14 classrooms and staff Quzrters III Nilgiris Dt.</t>
  </si>
  <si>
    <t>Tmt.R.Saraswathy B.E, Executive engineer, TAHDCO,Coimbatore</t>
  </si>
  <si>
    <t xml:space="preserve">Parcel Booking centre, Post Office
Erode
</t>
  </si>
  <si>
    <t xml:space="preserve">Construction of 14 classrooms and staff Quarters III  at
Nilgiris Dt
</t>
  </si>
  <si>
    <t xml:space="preserve">M/s URC Construction Pvt Ltd
URC nagar, Thindal, Erode
</t>
  </si>
  <si>
    <t>Structural Design Vetting of Pump house</t>
  </si>
  <si>
    <t>Structural design Vetting of  water tank</t>
  </si>
  <si>
    <t xml:space="preserve">Er.R.AnbuselvanME,
Asst. Executive Engineer, TWAD Board, Coimbatore
</t>
  </si>
  <si>
    <t>PEB stair case footing pump house</t>
  </si>
  <si>
    <t>Technical Audition, Structural performance of water treatment plant at Velliangadu near Pillur</t>
  </si>
  <si>
    <t>The Commissioner, Coimbatore Corporation, Coimbatore</t>
  </si>
  <si>
    <t>Design vetting of Airport hanger in Coimbatore</t>
  </si>
  <si>
    <t>M/S Shankar, Associates, 27, Sevgupta street, Ram nagar, Coimbatore</t>
  </si>
  <si>
    <t xml:space="preserve">Design of marriage hall
Mettupalayam
</t>
  </si>
  <si>
    <t>S.V.HarshiniBsc Coimbatore</t>
  </si>
  <si>
    <t xml:space="preserve">Dr.K.Baskaran Director Incharge
Tamilnadu Institute of Urban studies alagesan road Saibaba colony
</t>
  </si>
  <si>
    <t>Bore Log Test for Housing BoardCoimbatore</t>
  </si>
  <si>
    <t>Bore Log Test for Housing Board at Valparai</t>
  </si>
  <si>
    <t>Bore Log Test for Housing Board at Dharmapuri</t>
  </si>
  <si>
    <t>Bore Log Test for Housing Board at Puluyur in Kevan</t>
  </si>
  <si>
    <t>Bore Log Test for Housing Board at Ooty Masinagudi</t>
  </si>
  <si>
    <t>BORE LOG TEST FOR HOUSING BOARD at Mettupalaym</t>
  </si>
  <si>
    <t>BORE LOG TEST FOR HOUSING BOARD at Edappadi in Salem</t>
  </si>
  <si>
    <t>BORE LOG TEST FOR HOUSING BOARD at Rajan nagar, Sathyamangalam</t>
  </si>
  <si>
    <t>BORE LOG TEST FOR HOUSING BOARD at Peryapalli Sathyamangalam</t>
  </si>
  <si>
    <t>BORE LOG TEST FOR HOUSING BOARD at MuthurGobi Taluk Erode</t>
  </si>
  <si>
    <t>BORE LOG TEST FOR HOUSING BOARD at Thenkanai Village, Coimbatore</t>
  </si>
  <si>
    <t>BORE LOG TEST FOR HOUSING BOARD at CherpoorePandalur</t>
  </si>
  <si>
    <t>SPT/BORE LOG TEST FOR HOUSING BOARD at Perundurai village</t>
  </si>
  <si>
    <t>BORE LOG TEST FOR HOUSING BOARD at GN Mills in Mettupalayam road</t>
  </si>
  <si>
    <t>BORE LOG TEST FOR HOUSING BOARD at Kotagiri</t>
  </si>
  <si>
    <t>BORE LOG TEST FOR HOUSING BOARD at Kethi village in Kotagiri</t>
  </si>
  <si>
    <t>SPT /Bore Log test in Perundurai  for TNSCB</t>
  </si>
  <si>
    <t>Bore Log test at Karur and Dindigul</t>
  </si>
  <si>
    <t>CBR Test (24 Samples) for Karur</t>
  </si>
  <si>
    <t>Construction of Mandapam at Vanabathrakaliamman Temple</t>
  </si>
  <si>
    <t>CBR at Pollachi Nebor and Rural rocks BH at Pollachi BH at Pollachi</t>
  </si>
  <si>
    <t>R.Ravikumar B.E,EE TNSCB,Salem-7</t>
  </si>
  <si>
    <t>S.Venkatesan,EETNSCB,Tirupur</t>
  </si>
  <si>
    <t>ALC Kumar,EE TNSCB,Selvapuram,Coimbatore-26</t>
  </si>
  <si>
    <t>Er.S.Sivakumar,AEE TWAD,Sewerage boorz,Perundurai</t>
  </si>
  <si>
    <t>Thiru.M.Thangaraju,AEENH,Coimbatore</t>
  </si>
  <si>
    <t>Thiru.M.Murugaboopathi,Divisional Engineer,   Dindigul</t>
  </si>
  <si>
    <t>Tmt.Nabeesa Bheeri, EE,Naboral and rural road,Coimbatore-18</t>
  </si>
  <si>
    <t>Th.SenthilkumarDE,HighwaysC&amp;H,Karur</t>
  </si>
  <si>
    <t>S.V.HarshiniAsst.Commissioner/Executive oficer</t>
  </si>
  <si>
    <t>Stability certification and Repair and Rehabilitation for G+2 storeyedTamilnadu Institute of Urban studies building
Coimbatore</t>
  </si>
  <si>
    <t>Air Pollution Control Measures Report</t>
  </si>
  <si>
    <t>Pairon Pyrolysis, Perundurai</t>
  </si>
  <si>
    <t>KISCOL, PALLADAM</t>
  </si>
  <si>
    <t>Adequacy Checking For Air Pollution</t>
  </si>
  <si>
    <t>PAIRON PYROLYSIS, PERUNDURAI</t>
  </si>
  <si>
    <t>STP Adequacy</t>
  </si>
  <si>
    <t>CASAGRAND,CBE</t>
  </si>
  <si>
    <t>TOWN CITY, KG GROUP, CBE</t>
  </si>
  <si>
    <t>PSG GROUP</t>
  </si>
  <si>
    <t>KGISL, ANNUR</t>
  </si>
  <si>
    <t>ANANYA SHELTER, CBE</t>
  </si>
  <si>
    <t>Environmental carrying capacity study</t>
  </si>
  <si>
    <t>KSD, ECO AURO PYROLYSIS, UDUMALAI</t>
  </si>
  <si>
    <t>Stability check on apartment buildings</t>
  </si>
  <si>
    <t>Design Vetting of 400LL and 10.40LL water tank at Ranipet</t>
  </si>
  <si>
    <t>Design of retaining wallKotagiri</t>
  </si>
  <si>
    <t>Design of corridor in TempleMettupalayam</t>
  </si>
  <si>
    <t>Vetting of structural design for Water Tanks</t>
  </si>
  <si>
    <t>Issue of Structural Stability Certification</t>
  </si>
  <si>
    <t>KGISL Technologies and Infrastructure private limited KGISL  campusThudiyalur road sarvanampatti coimbatore</t>
  </si>
  <si>
    <t>Er.S.Arumugam, Executive Engineer, TWAD Board, RWS Division, Ranipet</t>
  </si>
  <si>
    <t>Thiru.N. Manikandan, Executive officer,Kotagiri town panchayat, Kotagiri</t>
  </si>
  <si>
    <t>S.V.HarshiniBsc BL arunuigrvanabathrakalaimmarthirukovilthekkampattimettupalayam Coimbatore</t>
  </si>
  <si>
    <t>Er.R.AnbuselvanME,Asst. Executive Engineer, TWAD Board, Coimbatore</t>
  </si>
  <si>
    <t>St.Peter’s Institute of higher education and research Avadi Chennai - 6000504</t>
  </si>
  <si>
    <t>2020-21</t>
  </si>
  <si>
    <t>Surge pressure calculation</t>
  </si>
  <si>
    <t>Udagamandalam Municipality</t>
  </si>
  <si>
    <t>Isha yoga, CBE</t>
  </si>
  <si>
    <t>STP Adequacy &amp; Air Pollution Control Measures</t>
  </si>
  <si>
    <t>Sri Gowri Steel, Thirupur</t>
  </si>
  <si>
    <t>STP Adequacy checking</t>
  </si>
  <si>
    <t>Globuse Realtors Pvt. Ltd., CBE</t>
  </si>
  <si>
    <t>Air pollution control Measures</t>
  </si>
  <si>
    <t>Sakthi Auto Auxiliary Pvt. Ltd.,CBE</t>
  </si>
  <si>
    <t>M/s Durandel Property Developers Pvt. Ltd., CBE</t>
  </si>
  <si>
    <t>Dr. R. Thenmozhi
Dr.S.Chithra
Dr.R.Chithra
Dr.K.Rekha
Dr.G.Dhamodharakannan
Dr.M.C.Ravathi
Prof. P.Andavar</t>
  </si>
  <si>
    <t>Dr. R. Thenmozhi
Dr. S. P. Jeyapriya
Dr.V.Sathees Kumar
Dr. S. Sathyapriya</t>
  </si>
  <si>
    <t>Dr. D. Padmini
Prof. S.Makesh Kumar
Dr.M.Rama
Dr.C.Meiaraj</t>
  </si>
  <si>
    <t>Location Survey using GPS and Total Station for Industry</t>
  </si>
  <si>
    <t>Public and Private firms</t>
  </si>
  <si>
    <t>2018-19</t>
  </si>
  <si>
    <t>Dr. R. Thenmozhi
Dr.S.Chithra
Dr.R.Chithra
Dr.K.Rekha
Dr.G.Dhamodharakannan
Prof. P.Andavar
Prof. C. Bharathi</t>
  </si>
  <si>
    <t xml:space="preserve">Dr. R. Thenmozhi
Dr. S. P. Jeyapriya
Dr.V.Sathees Kumar
Dr. S. Sathyapriya
</t>
  </si>
  <si>
    <t xml:space="preserve">Dr. J. Jeyanthi
Dr. S. Murugan
Dr. R.Bhuvaneswari
Prof. K. Rajesh Kumar
</t>
  </si>
  <si>
    <t>Dr. R. Thenmozhi
Dr.S.Chithra
Dr.R.Chithra
Dr.K.Rekha
Dr.G.Dhamodharakannan
Prof. S.Makesh Kumar
Prof. P.Andavar
Prof. C. Bharathi</t>
  </si>
  <si>
    <t>Bore Log test ,CBR,SPT tests</t>
  </si>
  <si>
    <t>Dr. J. Jeyanthi
Dr. S. Murugan
Dr. R.Bhuvaneswari
Prof. K. Rajesh Kumar</t>
  </si>
  <si>
    <t xml:space="preserve">Dr.C.Meiaraj
Prof. S.Makesh Kumar
Dr.M.Rama
</t>
  </si>
  <si>
    <t>Dr. R. Thenmozhi
Dr.S.Chithra
Dr.R.Chithra
Dr.K.Rekha
Dr.G.Dhamodharakannan
Prof. S.Makesh Kumar
Prof. P.Andavar
Prof.P.Nirmal</t>
  </si>
  <si>
    <t>Stability check on school buildings</t>
  </si>
  <si>
    <t>The executive Engineer,North zone Coimbatore city Municipal corporation, Coimbatore</t>
  </si>
  <si>
    <t>2021-22</t>
  </si>
  <si>
    <t>Stability of office building</t>
  </si>
  <si>
    <t>Tmt.D.Geetha, Executive officer, Samalpuram town panchayat, Tirupur.</t>
  </si>
  <si>
    <t>Stability check on school building</t>
  </si>
  <si>
    <t>The executive engineer north zone Coimbatore city Municipal corporation, Coimbatore 641001</t>
  </si>
  <si>
    <t xml:space="preserve">
Dr. R. Thenmozhi
Dr. S. P. Jeyapriya
Dr.V.Sathees Kumar
Dr. S. Sathyapriya
</t>
  </si>
  <si>
    <t>Bore Log test ,SPT</t>
  </si>
  <si>
    <t>Govt.,Govt. aided and Private firms</t>
  </si>
  <si>
    <t>APC Measures &amp; Adequacy APC</t>
  </si>
  <si>
    <t>JS Autocast Foundary, Perundurai.</t>
  </si>
  <si>
    <t>Adequacy of checking storm water</t>
  </si>
  <si>
    <t>Tamilnadu Slum Clearance Board, CBE</t>
  </si>
  <si>
    <t>STP Adequacy 600 KLD &amp; 220 KLD</t>
  </si>
  <si>
    <t>Isha Yoga, CBE</t>
  </si>
  <si>
    <t>Water Pollution study</t>
  </si>
  <si>
    <t>Duinkop Enterprises(P) Ltd.,CBE</t>
  </si>
  <si>
    <t>Waste water treatment plant design</t>
  </si>
  <si>
    <t xml:space="preserve">
Dr. R. Thenmozhi
Dr.S.Chithra
Dr.R.Chithra
Dr.K.Rekha
Dr.G.Dhamodharakannan
Prof. S.Makesh Kumar
Prof. P.Andavar
Prof.P.Nirmal</t>
  </si>
  <si>
    <t>M/S COGITO, 2nd floor, RC complex, ESSO Bunk, Avinash road, Coimbatore.</t>
  </si>
  <si>
    <t>2022-23</t>
  </si>
  <si>
    <t>Tmt. R. Saraswathy, EXE. Engineer, THADCO, , Coimbatore Division</t>
  </si>
  <si>
    <t>Stability check on RC building</t>
  </si>
  <si>
    <t>AIR-Ooty, Additional director general (E) (SZ), AIR &amp; DD, Chennai</t>
  </si>
  <si>
    <t xml:space="preserve">
Dr. R. Thenmozhi
Dr. S. P. Jeyapriya
Dr.V.Sathees Kumar
Dr. S. Sathyapriya</t>
  </si>
  <si>
    <t xml:space="preserve">
Dr.C.Meiaraj
Prof. S.Makesh Kumar
Dr.M.Rama</t>
  </si>
  <si>
    <t>Organization to which consultancy or corporate training provided</t>
  </si>
  <si>
    <t>Dates/duration of consultancy</t>
  </si>
  <si>
    <t>Name of the faculty consultant or trainer</t>
  </si>
  <si>
    <t>3.5.1 Revenue generated from consultancy during the year (INR in lakhs)</t>
  </si>
  <si>
    <t>EIE</t>
  </si>
  <si>
    <t>Civil</t>
  </si>
  <si>
    <t>Mech</t>
  </si>
  <si>
    <t>Revenue generated (INR)</t>
  </si>
  <si>
    <t>Electrical Layout design for TWAD Board</t>
  </si>
  <si>
    <t>Solid waste management and installation of machine</t>
  </si>
  <si>
    <t>Department</t>
  </si>
  <si>
    <t>Amount (INR)</t>
  </si>
  <si>
    <t>Amount (in Lakh)</t>
  </si>
  <si>
    <t>TOTAL</t>
  </si>
  <si>
    <t>Amount (In Lakh)</t>
  </si>
  <si>
    <t xml:space="preserve">Total </t>
  </si>
  <si>
    <t xml:space="preserve">Department </t>
  </si>
  <si>
    <t>EEE</t>
  </si>
  <si>
    <t>S&amp;H</t>
  </si>
  <si>
    <t>IT</t>
  </si>
  <si>
    <t>Amount (In lakh)</t>
  </si>
</sst>
</file>

<file path=xl/styles.xml><?xml version="1.0" encoding="utf-8"?>
<styleSheet xmlns="http://schemas.openxmlformats.org/spreadsheetml/2006/main">
  <numFmts count="1">
    <numFmt numFmtId="164" formatCode="#,##0.000"/>
  </numFmts>
  <fonts count="10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</font>
    <font>
      <sz val="11"/>
      <name val="Calibri"/>
    </font>
    <font>
      <b/>
      <sz val="11"/>
      <color theme="1"/>
      <name val="Calibri"/>
    </font>
    <font>
      <sz val="11"/>
      <color theme="1"/>
      <name val="Cambria"/>
      <family val="1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 applyFont="1" applyAlignment="1"/>
    <xf numFmtId="0" fontId="0" fillId="0" borderId="0" xfId="0" applyFont="1" applyAlignment="1"/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/>
    </xf>
    <xf numFmtId="0" fontId="6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0" xfId="0" applyFont="1" applyAlignment="1"/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0" fillId="0" borderId="0" xfId="0" applyFont="1" applyAlignment="1"/>
    <xf numFmtId="0" fontId="5" fillId="0" borderId="1" xfId="0" applyFont="1" applyBorder="1" applyAlignment="1">
      <alignment horizontal="center" vertical="top"/>
    </xf>
    <xf numFmtId="0" fontId="4" fillId="0" borderId="1" xfId="0" applyFont="1" applyBorder="1"/>
    <xf numFmtId="0" fontId="2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 wrapText="1"/>
    </xf>
    <xf numFmtId="3" fontId="0" fillId="0" borderId="0" xfId="0" applyNumberFormat="1" applyFont="1" applyAlignment="1"/>
    <xf numFmtId="3" fontId="6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6" fillId="0" borderId="0" xfId="0" applyFont="1" applyFill="1" applyBorder="1" applyAlignment="1">
      <alignment horizontal="left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/>
    <xf numFmtId="0" fontId="6" fillId="0" borderId="2" xfId="0" applyFont="1" applyFill="1" applyBorder="1" applyAlignment="1">
      <alignment horizontal="left" vertical="center" wrapText="1"/>
    </xf>
    <xf numFmtId="3" fontId="0" fillId="0" borderId="2" xfId="0" applyNumberFormat="1" applyFont="1" applyBorder="1" applyAlignment="1"/>
    <xf numFmtId="164" fontId="6" fillId="0" borderId="2" xfId="0" applyNumberFormat="1" applyFont="1" applyFill="1" applyBorder="1" applyAlignment="1">
      <alignment horizontal="center" vertical="center" wrapText="1"/>
    </xf>
    <xf numFmtId="3" fontId="6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/>
    <xf numFmtId="0" fontId="8" fillId="0" borderId="2" xfId="0" applyFont="1" applyBorder="1" applyAlignment="1"/>
    <xf numFmtId="3" fontId="8" fillId="0" borderId="2" xfId="0" applyNumberFormat="1" applyFont="1" applyBorder="1" applyAlignment="1"/>
    <xf numFmtId="164" fontId="9" fillId="0" borderId="2" xfId="0" applyNumberFormat="1" applyFont="1" applyFill="1" applyBorder="1" applyAlignment="1">
      <alignment horizontal="center" vertical="center" wrapText="1"/>
    </xf>
    <xf numFmtId="2" fontId="0" fillId="0" borderId="2" xfId="0" applyNumberFormat="1" applyFont="1" applyBorder="1" applyAlignment="1"/>
    <xf numFmtId="0" fontId="6" fillId="0" borderId="2" xfId="0" applyFont="1" applyFill="1" applyBorder="1" applyAlignment="1">
      <alignment horizontal="center" vertical="center" wrapText="1"/>
    </xf>
    <xf numFmtId="0" fontId="8" fillId="0" borderId="0" xfId="0" applyFont="1" applyAlignment="1"/>
    <xf numFmtId="0" fontId="9" fillId="0" borderId="2" xfId="0" applyFont="1" applyFill="1" applyBorder="1" applyAlignment="1">
      <alignment horizontal="left" vertical="center" wrapText="1"/>
    </xf>
    <xf numFmtId="2" fontId="8" fillId="0" borderId="2" xfId="0" applyNumberFormat="1" applyFont="1" applyBorder="1" applyAlignment="1"/>
    <xf numFmtId="0" fontId="9" fillId="0" borderId="2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33"/>
  <sheetViews>
    <sheetView topLeftCell="A34" workbookViewId="0">
      <selection activeCell="C35" sqref="C35"/>
    </sheetView>
  </sheetViews>
  <sheetFormatPr defaultColWidth="14.42578125" defaultRowHeight="15" customHeight="1"/>
  <cols>
    <col min="1" max="1" width="26.42578125" customWidth="1"/>
    <col min="2" max="2" width="39.5703125" customWidth="1"/>
    <col min="3" max="3" width="37.85546875" customWidth="1"/>
    <col min="4" max="4" width="16.5703125" style="1" customWidth="1"/>
    <col min="5" max="5" width="17.7109375" customWidth="1"/>
    <col min="6" max="6" width="17.7109375" style="15" customWidth="1"/>
    <col min="7" max="7" width="13.28515625" customWidth="1"/>
    <col min="8" max="8" width="15" customWidth="1"/>
    <col min="9" max="26" width="26.7109375" customWidth="1"/>
  </cols>
  <sheetData>
    <row r="1" spans="1:6" ht="15" customHeight="1">
      <c r="A1" s="20" t="s">
        <v>177</v>
      </c>
      <c r="B1" s="21"/>
      <c r="C1" s="21"/>
      <c r="D1" s="21"/>
      <c r="E1" s="21"/>
      <c r="F1"/>
    </row>
    <row r="2" spans="1:6">
      <c r="A2" s="22"/>
      <c r="B2" s="23"/>
      <c r="C2" s="23"/>
      <c r="D2" s="23"/>
      <c r="E2" s="23"/>
      <c r="F2"/>
    </row>
    <row r="3" spans="1:6" ht="182.25" customHeight="1">
      <c r="A3" s="11" t="s">
        <v>176</v>
      </c>
      <c r="B3" s="4" t="s">
        <v>1</v>
      </c>
      <c r="C3" s="11" t="s">
        <v>174</v>
      </c>
      <c r="D3" s="11" t="s">
        <v>175</v>
      </c>
      <c r="E3" s="11" t="s">
        <v>181</v>
      </c>
      <c r="F3" s="11" t="s">
        <v>2</v>
      </c>
    </row>
    <row r="4" spans="1:6" ht="54.95" customHeight="1">
      <c r="A4" s="16" t="s">
        <v>133</v>
      </c>
      <c r="B4" s="2" t="s">
        <v>3</v>
      </c>
      <c r="C4" s="2" t="s">
        <v>8</v>
      </c>
      <c r="D4" s="3" t="s">
        <v>0</v>
      </c>
      <c r="E4" s="27">
        <v>354000</v>
      </c>
      <c r="F4" s="32">
        <f>E4/100000</f>
        <v>3.54</v>
      </c>
    </row>
    <row r="5" spans="1:6" ht="54.95" customHeight="1">
      <c r="A5" s="17"/>
      <c r="B5" s="2" t="s">
        <v>4</v>
      </c>
      <c r="C5" s="2" t="s">
        <v>9</v>
      </c>
      <c r="D5" s="3" t="s">
        <v>0</v>
      </c>
      <c r="E5" s="27">
        <v>171000</v>
      </c>
      <c r="F5" s="32">
        <f t="shared" ref="F5:F31" si="0">E5/100000</f>
        <v>1.71</v>
      </c>
    </row>
    <row r="6" spans="1:6" ht="54.95" customHeight="1">
      <c r="A6" s="17"/>
      <c r="B6" s="2" t="s">
        <v>5</v>
      </c>
      <c r="C6" s="2" t="s">
        <v>10</v>
      </c>
      <c r="D6" s="3" t="s">
        <v>0</v>
      </c>
      <c r="E6" s="27">
        <v>106200</v>
      </c>
      <c r="F6" s="32">
        <f t="shared" si="0"/>
        <v>1.0620000000000001</v>
      </c>
    </row>
    <row r="7" spans="1:6" ht="54.95" customHeight="1">
      <c r="A7" s="17"/>
      <c r="B7" s="2" t="s">
        <v>13</v>
      </c>
      <c r="C7" s="2" t="s">
        <v>11</v>
      </c>
      <c r="D7" s="3" t="s">
        <v>0</v>
      </c>
      <c r="E7" s="27">
        <v>106000</v>
      </c>
      <c r="F7" s="32">
        <f t="shared" si="0"/>
        <v>1.06</v>
      </c>
    </row>
    <row r="8" spans="1:6" ht="54.95" customHeight="1">
      <c r="A8" s="17"/>
      <c r="B8" s="2" t="s">
        <v>14</v>
      </c>
      <c r="C8" s="5" t="s">
        <v>12</v>
      </c>
      <c r="D8" s="3" t="s">
        <v>0</v>
      </c>
      <c r="E8" s="27">
        <v>1313340</v>
      </c>
      <c r="F8" s="32">
        <f t="shared" si="0"/>
        <v>13.1334</v>
      </c>
    </row>
    <row r="9" spans="1:6" ht="54.95" customHeight="1">
      <c r="A9" s="17"/>
      <c r="B9" s="2" t="s">
        <v>15</v>
      </c>
      <c r="C9" s="6" t="s">
        <v>16</v>
      </c>
      <c r="D9" s="3" t="s">
        <v>0</v>
      </c>
      <c r="E9" s="27">
        <v>106200</v>
      </c>
      <c r="F9" s="32">
        <f t="shared" si="0"/>
        <v>1.0620000000000001</v>
      </c>
    </row>
    <row r="10" spans="1:6" ht="54.95" customHeight="1">
      <c r="A10" s="17"/>
      <c r="B10" s="2" t="s">
        <v>6</v>
      </c>
      <c r="C10" s="2" t="s">
        <v>17</v>
      </c>
      <c r="D10" s="3" t="s">
        <v>0</v>
      </c>
      <c r="E10" s="27">
        <v>106200</v>
      </c>
      <c r="F10" s="32">
        <f t="shared" si="0"/>
        <v>1.0620000000000001</v>
      </c>
    </row>
    <row r="11" spans="1:6" ht="54.95" customHeight="1">
      <c r="A11" s="17"/>
      <c r="B11" s="2" t="s">
        <v>7</v>
      </c>
      <c r="C11" s="2" t="s">
        <v>18</v>
      </c>
      <c r="D11" s="3" t="s">
        <v>0</v>
      </c>
      <c r="E11" s="27">
        <v>106200</v>
      </c>
      <c r="F11" s="32">
        <f t="shared" si="0"/>
        <v>1.0620000000000001</v>
      </c>
    </row>
    <row r="12" spans="1:6" ht="39.950000000000003" customHeight="1">
      <c r="A12" s="18" t="s">
        <v>134</v>
      </c>
      <c r="B12" s="2" t="s">
        <v>19</v>
      </c>
      <c r="C12" s="2" t="s">
        <v>20</v>
      </c>
      <c r="D12" s="3" t="s">
        <v>0</v>
      </c>
      <c r="E12" s="27">
        <v>120000</v>
      </c>
      <c r="F12" s="32">
        <f t="shared" si="0"/>
        <v>1.2</v>
      </c>
    </row>
    <row r="13" spans="1:6" ht="39.950000000000003" customHeight="1">
      <c r="A13" s="19"/>
      <c r="B13" s="2" t="s">
        <v>21</v>
      </c>
      <c r="C13" s="2" t="s">
        <v>22</v>
      </c>
      <c r="D13" s="3" t="s">
        <v>0</v>
      </c>
      <c r="E13" s="27">
        <v>276120</v>
      </c>
      <c r="F13" s="32">
        <f t="shared" si="0"/>
        <v>2.7612000000000001</v>
      </c>
    </row>
    <row r="14" spans="1:6" ht="39.950000000000003" customHeight="1">
      <c r="A14" s="19"/>
      <c r="B14" s="2" t="s">
        <v>23</v>
      </c>
      <c r="C14" s="2" t="s">
        <v>24</v>
      </c>
      <c r="D14" s="3" t="s">
        <v>0</v>
      </c>
      <c r="E14" s="27">
        <v>277740</v>
      </c>
      <c r="F14" s="32">
        <f t="shared" si="0"/>
        <v>2.7774000000000001</v>
      </c>
    </row>
    <row r="15" spans="1:6" ht="39.950000000000003" customHeight="1">
      <c r="A15" s="19"/>
      <c r="B15" s="2" t="s">
        <v>25</v>
      </c>
      <c r="C15" s="2" t="s">
        <v>26</v>
      </c>
      <c r="D15" s="3" t="s">
        <v>0</v>
      </c>
      <c r="E15" s="27">
        <v>212400</v>
      </c>
      <c r="F15" s="32">
        <f t="shared" si="0"/>
        <v>2.1240000000000001</v>
      </c>
    </row>
    <row r="16" spans="1:6" ht="39.950000000000003" customHeight="1">
      <c r="A16" s="19"/>
      <c r="B16" s="2" t="s">
        <v>25</v>
      </c>
      <c r="C16" s="2" t="s">
        <v>26</v>
      </c>
      <c r="D16" s="3" t="s">
        <v>0</v>
      </c>
      <c r="E16" s="27">
        <v>169900</v>
      </c>
      <c r="F16" s="32">
        <f t="shared" si="0"/>
        <v>1.6990000000000001</v>
      </c>
    </row>
    <row r="17" spans="1:6" ht="39.950000000000003" customHeight="1">
      <c r="A17" s="19"/>
      <c r="B17" s="2" t="s">
        <v>27</v>
      </c>
      <c r="C17" s="2" t="s">
        <v>28</v>
      </c>
      <c r="D17" s="3" t="s">
        <v>0</v>
      </c>
      <c r="E17" s="27">
        <v>212400</v>
      </c>
      <c r="F17" s="32">
        <f t="shared" si="0"/>
        <v>2.1240000000000001</v>
      </c>
    </row>
    <row r="18" spans="1:6" ht="39.950000000000003" customHeight="1">
      <c r="A18" s="19"/>
      <c r="B18" s="2" t="s">
        <v>29</v>
      </c>
      <c r="C18" s="2" t="s">
        <v>28</v>
      </c>
      <c r="D18" s="3" t="s">
        <v>0</v>
      </c>
      <c r="E18" s="27">
        <v>233640</v>
      </c>
      <c r="F18" s="32">
        <f t="shared" si="0"/>
        <v>2.3363999999999998</v>
      </c>
    </row>
    <row r="19" spans="1:6" ht="39.950000000000003" customHeight="1">
      <c r="A19" s="19"/>
      <c r="B19" s="2" t="s">
        <v>30</v>
      </c>
      <c r="C19" s="2" t="s">
        <v>26</v>
      </c>
      <c r="D19" s="3" t="s">
        <v>0</v>
      </c>
      <c r="E19" s="27">
        <v>233640</v>
      </c>
      <c r="F19" s="32">
        <f t="shared" si="0"/>
        <v>2.3363999999999998</v>
      </c>
    </row>
    <row r="20" spans="1:6" ht="39.950000000000003" customHeight="1">
      <c r="A20" s="19"/>
      <c r="B20" s="2" t="s">
        <v>31</v>
      </c>
      <c r="C20" s="2" t="s">
        <v>24</v>
      </c>
      <c r="D20" s="3" t="s">
        <v>0</v>
      </c>
      <c r="E20" s="27">
        <v>159300</v>
      </c>
      <c r="F20" s="32">
        <f t="shared" si="0"/>
        <v>1.593</v>
      </c>
    </row>
    <row r="21" spans="1:6" ht="39.950000000000003" customHeight="1">
      <c r="A21" s="19"/>
      <c r="B21" s="2" t="s">
        <v>32</v>
      </c>
      <c r="C21" s="2" t="s">
        <v>33</v>
      </c>
      <c r="D21" s="3" t="s">
        <v>0</v>
      </c>
      <c r="E21" s="27">
        <v>148680</v>
      </c>
      <c r="F21" s="32">
        <f t="shared" si="0"/>
        <v>1.4867999999999999</v>
      </c>
    </row>
    <row r="22" spans="1:6" ht="39.950000000000003" customHeight="1">
      <c r="A22" s="19"/>
      <c r="B22" s="2" t="s">
        <v>34</v>
      </c>
      <c r="C22" s="2" t="s">
        <v>35</v>
      </c>
      <c r="D22" s="3" t="s">
        <v>0</v>
      </c>
      <c r="E22" s="27">
        <v>116820</v>
      </c>
      <c r="F22" s="32">
        <f t="shared" si="0"/>
        <v>1.1681999999999999</v>
      </c>
    </row>
    <row r="23" spans="1:6" ht="39.950000000000003" customHeight="1">
      <c r="A23" s="19"/>
      <c r="B23" s="2" t="s">
        <v>36</v>
      </c>
      <c r="C23" s="2" t="s">
        <v>35</v>
      </c>
      <c r="D23" s="3" t="s">
        <v>0</v>
      </c>
      <c r="E23" s="27">
        <v>467280</v>
      </c>
      <c r="F23" s="32">
        <f t="shared" si="0"/>
        <v>4.6727999999999996</v>
      </c>
    </row>
    <row r="24" spans="1:6" ht="39.950000000000003" customHeight="1">
      <c r="A24" s="19"/>
      <c r="B24" s="2" t="s">
        <v>37</v>
      </c>
      <c r="C24" s="2" t="s">
        <v>35</v>
      </c>
      <c r="D24" s="3" t="s">
        <v>0</v>
      </c>
      <c r="E24" s="27">
        <v>233640</v>
      </c>
      <c r="F24" s="32">
        <f t="shared" si="0"/>
        <v>2.3363999999999998</v>
      </c>
    </row>
    <row r="25" spans="1:6" ht="39.950000000000003" customHeight="1">
      <c r="A25" s="19"/>
      <c r="B25" s="2" t="s">
        <v>38</v>
      </c>
      <c r="C25" s="2" t="s">
        <v>39</v>
      </c>
      <c r="D25" s="3" t="s">
        <v>0</v>
      </c>
      <c r="E25" s="27">
        <v>155760</v>
      </c>
      <c r="F25" s="32">
        <f t="shared" si="0"/>
        <v>1.5576000000000001</v>
      </c>
    </row>
    <row r="26" spans="1:6" ht="39.950000000000003" customHeight="1">
      <c r="A26" s="19"/>
      <c r="B26" s="2" t="s">
        <v>40</v>
      </c>
      <c r="C26" s="2" t="s">
        <v>41</v>
      </c>
      <c r="D26" s="3" t="s">
        <v>0</v>
      </c>
      <c r="E26" s="27">
        <v>113280</v>
      </c>
      <c r="F26" s="32">
        <f t="shared" si="0"/>
        <v>1.1328</v>
      </c>
    </row>
    <row r="27" spans="1:6" ht="39.950000000000003" customHeight="1">
      <c r="A27" s="19"/>
      <c r="B27" s="2" t="s">
        <v>42</v>
      </c>
      <c r="C27" s="2" t="s">
        <v>43</v>
      </c>
      <c r="D27" s="3" t="s">
        <v>0</v>
      </c>
      <c r="E27" s="27">
        <v>293820</v>
      </c>
      <c r="F27" s="32">
        <f t="shared" si="0"/>
        <v>2.9382000000000001</v>
      </c>
    </row>
    <row r="28" spans="1:6" ht="39.950000000000003" customHeight="1">
      <c r="A28" s="19"/>
      <c r="B28" s="2" t="s">
        <v>44</v>
      </c>
      <c r="C28" s="2" t="s">
        <v>26</v>
      </c>
      <c r="D28" s="3" t="s">
        <v>0</v>
      </c>
      <c r="E28" s="27">
        <v>276120</v>
      </c>
      <c r="F28" s="32">
        <f t="shared" si="0"/>
        <v>2.7612000000000001</v>
      </c>
    </row>
    <row r="29" spans="1:6" ht="39.950000000000003" customHeight="1">
      <c r="A29" s="19"/>
      <c r="B29" s="2" t="s">
        <v>45</v>
      </c>
      <c r="C29" s="2" t="s">
        <v>26</v>
      </c>
      <c r="D29" s="3" t="s">
        <v>0</v>
      </c>
      <c r="E29" s="27">
        <v>106200</v>
      </c>
      <c r="F29" s="32">
        <f t="shared" si="0"/>
        <v>1.0620000000000001</v>
      </c>
    </row>
    <row r="30" spans="1:6" ht="39.950000000000003" customHeight="1">
      <c r="A30" s="19"/>
      <c r="B30" s="2" t="s">
        <v>46</v>
      </c>
      <c r="C30" s="2" t="s">
        <v>26</v>
      </c>
      <c r="D30" s="3" t="s">
        <v>0</v>
      </c>
      <c r="E30" s="27">
        <v>180540</v>
      </c>
      <c r="F30" s="32">
        <f t="shared" si="0"/>
        <v>1.8053999999999999</v>
      </c>
    </row>
    <row r="31" spans="1:6" ht="64.5" customHeight="1">
      <c r="A31" s="7" t="s">
        <v>135</v>
      </c>
      <c r="B31" s="2" t="s">
        <v>136</v>
      </c>
      <c r="C31" s="2" t="s">
        <v>137</v>
      </c>
      <c r="D31" s="3" t="s">
        <v>138</v>
      </c>
      <c r="E31" s="27">
        <v>486000</v>
      </c>
      <c r="F31" s="32">
        <f t="shared" si="0"/>
        <v>4.8600000000000003</v>
      </c>
    </row>
    <row r="32" spans="1:6" ht="63.75" customHeight="1">
      <c r="E32" s="28"/>
      <c r="F32" s="28"/>
    </row>
    <row r="33" spans="2:4" ht="15.75" customHeight="1"/>
    <row r="34" spans="2:4" ht="15.75" customHeight="1">
      <c r="C34" s="31"/>
    </row>
    <row r="35" spans="2:4" ht="15.75" customHeight="1"/>
    <row r="36" spans="2:4" ht="15.75" customHeight="1"/>
    <row r="37" spans="2:4" ht="15.75" customHeight="1">
      <c r="B37" s="38" t="s">
        <v>184</v>
      </c>
      <c r="C37" s="38" t="s">
        <v>185</v>
      </c>
      <c r="D37" s="38" t="s">
        <v>188</v>
      </c>
    </row>
    <row r="38" spans="2:4" ht="15.75" customHeight="1">
      <c r="B38" s="34" t="s">
        <v>179</v>
      </c>
      <c r="C38" s="42">
        <f>SUM(E4:E31)</f>
        <v>6842420</v>
      </c>
      <c r="D38" s="42">
        <f>SUM(F4:F31)</f>
        <v>68.424199999999999</v>
      </c>
    </row>
    <row r="39" spans="2:4" s="44" customFormat="1" ht="15.75" customHeight="1">
      <c r="B39" s="47" t="s">
        <v>189</v>
      </c>
      <c r="C39" s="46">
        <f>SUM(C35:C38)</f>
        <v>6842420</v>
      </c>
      <c r="D39" s="46">
        <f>D38</f>
        <v>68.424199999999999</v>
      </c>
    </row>
    <row r="40" spans="2:4" ht="15.75" customHeight="1"/>
    <row r="41" spans="2:4" ht="15.75" customHeight="1"/>
    <row r="42" spans="2:4" ht="15.75" customHeight="1"/>
    <row r="43" spans="2:4" ht="15.75" customHeight="1"/>
    <row r="44" spans="2:4" ht="15.75" customHeight="1"/>
    <row r="45" spans="2:4" ht="15.75" customHeight="1"/>
    <row r="46" spans="2:4" ht="15.75" customHeight="1"/>
    <row r="47" spans="2:4" ht="15.75" customHeight="1"/>
    <row r="48" spans="2:4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</sheetData>
  <mergeCells count="4">
    <mergeCell ref="A4:A11"/>
    <mergeCell ref="A12:A30"/>
    <mergeCell ref="A1:E1"/>
    <mergeCell ref="A2:E2"/>
  </mergeCells>
  <pageMargins left="0.7" right="0.7" top="0.75" bottom="0.75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771"/>
  <sheetViews>
    <sheetView tabSelected="1" topLeftCell="A46" workbookViewId="0">
      <selection activeCell="E63" sqref="E63"/>
    </sheetView>
  </sheetViews>
  <sheetFormatPr defaultColWidth="14.42578125" defaultRowHeight="15" customHeight="1"/>
  <cols>
    <col min="1" max="1" width="26.42578125" style="10" customWidth="1"/>
    <col min="2" max="2" width="39.5703125" style="10" customWidth="1"/>
    <col min="3" max="3" width="37.85546875" style="10" customWidth="1"/>
    <col min="4" max="4" width="16.5703125" style="10" customWidth="1"/>
    <col min="5" max="5" width="17.7109375" style="10" customWidth="1"/>
    <col min="6" max="6" width="17.7109375" style="15" customWidth="1"/>
    <col min="7" max="7" width="13.28515625" style="10" customWidth="1"/>
    <col min="8" max="8" width="15" style="10" customWidth="1"/>
    <col min="9" max="26" width="26.7109375" style="10" customWidth="1"/>
    <col min="27" max="16384" width="14.42578125" style="10"/>
  </cols>
  <sheetData>
    <row r="1" spans="1:6" ht="15" customHeight="1">
      <c r="A1" s="20" t="s">
        <v>177</v>
      </c>
      <c r="B1" s="21"/>
      <c r="C1" s="21"/>
      <c r="D1" s="21"/>
      <c r="E1" s="21"/>
      <c r="F1" s="10"/>
    </row>
    <row r="2" spans="1:6">
      <c r="A2" s="22"/>
      <c r="B2" s="23"/>
      <c r="C2" s="23"/>
      <c r="D2" s="23"/>
      <c r="E2" s="23"/>
      <c r="F2" s="10"/>
    </row>
    <row r="3" spans="1:6" ht="182.25" customHeight="1">
      <c r="A3" s="11" t="s">
        <v>176</v>
      </c>
      <c r="B3" s="13" t="s">
        <v>1</v>
      </c>
      <c r="C3" s="11" t="s">
        <v>174</v>
      </c>
      <c r="D3" s="11" t="s">
        <v>175</v>
      </c>
      <c r="E3" s="14" t="s">
        <v>181</v>
      </c>
      <c r="F3" s="14" t="s">
        <v>2</v>
      </c>
    </row>
    <row r="4" spans="1:6" ht="70.5" customHeight="1">
      <c r="A4" s="18" t="s">
        <v>139</v>
      </c>
      <c r="B4" s="2" t="s">
        <v>52</v>
      </c>
      <c r="C4" s="2" t="s">
        <v>54</v>
      </c>
      <c r="D4" s="3" t="s">
        <v>47</v>
      </c>
      <c r="E4" s="27">
        <v>106200</v>
      </c>
      <c r="F4" s="32">
        <f>E4/100000</f>
        <v>1.0620000000000001</v>
      </c>
    </row>
    <row r="5" spans="1:6" ht="61.5" customHeight="1">
      <c r="A5" s="19"/>
      <c r="B5" s="2" t="s">
        <v>53</v>
      </c>
      <c r="C5" s="2" t="s">
        <v>51</v>
      </c>
      <c r="D5" s="3" t="s">
        <v>47</v>
      </c>
      <c r="E5" s="27">
        <v>123900</v>
      </c>
      <c r="F5" s="32">
        <f t="shared" ref="F5:F46" si="0">E5/100000</f>
        <v>1.2390000000000001</v>
      </c>
    </row>
    <row r="6" spans="1:6" ht="39.950000000000003" customHeight="1">
      <c r="A6" s="19"/>
      <c r="B6" s="2" t="s">
        <v>48</v>
      </c>
      <c r="C6" s="2" t="s">
        <v>49</v>
      </c>
      <c r="D6" s="3" t="s">
        <v>47</v>
      </c>
      <c r="E6" s="27">
        <v>361080</v>
      </c>
      <c r="F6" s="32">
        <f t="shared" si="0"/>
        <v>3.6107999999999998</v>
      </c>
    </row>
    <row r="7" spans="1:6" ht="39.950000000000003" customHeight="1">
      <c r="A7" s="19"/>
      <c r="B7" s="2" t="s">
        <v>50</v>
      </c>
      <c r="C7" s="2" t="s">
        <v>51</v>
      </c>
      <c r="D7" s="3" t="s">
        <v>47</v>
      </c>
      <c r="E7" s="27">
        <v>123900</v>
      </c>
      <c r="F7" s="32">
        <f t="shared" si="0"/>
        <v>1.2390000000000001</v>
      </c>
    </row>
    <row r="8" spans="1:6" ht="39.950000000000003" customHeight="1">
      <c r="A8" s="19"/>
      <c r="B8" s="2" t="s">
        <v>55</v>
      </c>
      <c r="C8" s="2" t="s">
        <v>18</v>
      </c>
      <c r="D8" s="3" t="s">
        <v>47</v>
      </c>
      <c r="E8" s="27">
        <v>424800</v>
      </c>
      <c r="F8" s="32">
        <f t="shared" si="0"/>
        <v>4.2480000000000002</v>
      </c>
    </row>
    <row r="9" spans="1:6" ht="39.950000000000003" customHeight="1">
      <c r="A9" s="19"/>
      <c r="B9" s="2" t="s">
        <v>56</v>
      </c>
      <c r="C9" s="2" t="s">
        <v>57</v>
      </c>
      <c r="D9" s="3" t="s">
        <v>47</v>
      </c>
      <c r="E9" s="27">
        <v>141600</v>
      </c>
      <c r="F9" s="32">
        <f t="shared" si="0"/>
        <v>1.4159999999999999</v>
      </c>
    </row>
    <row r="10" spans="1:6" ht="39.950000000000003" customHeight="1">
      <c r="A10" s="19"/>
      <c r="B10" s="2" t="s">
        <v>58</v>
      </c>
      <c r="C10" s="2" t="s">
        <v>16</v>
      </c>
      <c r="D10" s="3" t="s">
        <v>47</v>
      </c>
      <c r="E10" s="27">
        <v>424800</v>
      </c>
      <c r="F10" s="32">
        <f t="shared" si="0"/>
        <v>4.2480000000000002</v>
      </c>
    </row>
    <row r="11" spans="1:6" ht="39.950000000000003" customHeight="1">
      <c r="A11" s="19"/>
      <c r="B11" s="2" t="s">
        <v>59</v>
      </c>
      <c r="C11" s="2" t="s">
        <v>60</v>
      </c>
      <c r="D11" s="3" t="s">
        <v>47</v>
      </c>
      <c r="E11" s="27">
        <v>148680</v>
      </c>
      <c r="F11" s="32">
        <f t="shared" si="0"/>
        <v>1.4867999999999999</v>
      </c>
    </row>
    <row r="12" spans="1:6" ht="39.950000000000003" customHeight="1">
      <c r="A12" s="19"/>
      <c r="B12" s="2" t="s">
        <v>61</v>
      </c>
      <c r="C12" s="2" t="s">
        <v>62</v>
      </c>
      <c r="D12" s="3" t="s">
        <v>47</v>
      </c>
      <c r="E12" s="27">
        <v>113280</v>
      </c>
      <c r="F12" s="32">
        <f t="shared" si="0"/>
        <v>1.1328</v>
      </c>
    </row>
    <row r="13" spans="1:6" ht="55.5" customHeight="1">
      <c r="A13" s="19"/>
      <c r="B13" s="2" t="s">
        <v>63</v>
      </c>
      <c r="C13" s="2" t="s">
        <v>64</v>
      </c>
      <c r="D13" s="3" t="s">
        <v>47</v>
      </c>
      <c r="E13" s="27">
        <v>106200</v>
      </c>
      <c r="F13" s="32">
        <f t="shared" si="0"/>
        <v>1.0620000000000001</v>
      </c>
    </row>
    <row r="14" spans="1:6" ht="90.75" customHeight="1">
      <c r="A14" s="19"/>
      <c r="B14" s="2" t="s">
        <v>96</v>
      </c>
      <c r="C14" s="2" t="s">
        <v>65</v>
      </c>
      <c r="D14" s="3" t="s">
        <v>47</v>
      </c>
      <c r="E14" s="27">
        <v>141600</v>
      </c>
      <c r="F14" s="32">
        <f t="shared" si="0"/>
        <v>1.4159999999999999</v>
      </c>
    </row>
    <row r="15" spans="1:6" ht="39.950000000000003" customHeight="1">
      <c r="A15" s="18" t="s">
        <v>140</v>
      </c>
      <c r="B15" s="2" t="s">
        <v>66</v>
      </c>
      <c r="C15" s="2" t="s">
        <v>35</v>
      </c>
      <c r="D15" s="3" t="s">
        <v>47</v>
      </c>
      <c r="E15" s="27">
        <v>116820</v>
      </c>
      <c r="F15" s="32">
        <f t="shared" si="0"/>
        <v>1.1681999999999999</v>
      </c>
    </row>
    <row r="16" spans="1:6" ht="39.950000000000003" customHeight="1">
      <c r="A16" s="19"/>
      <c r="B16" s="2" t="s">
        <v>67</v>
      </c>
      <c r="C16" s="2" t="s">
        <v>35</v>
      </c>
      <c r="D16" s="3" t="s">
        <v>47</v>
      </c>
      <c r="E16" s="27">
        <v>106200</v>
      </c>
      <c r="F16" s="32">
        <f t="shared" si="0"/>
        <v>1.0620000000000001</v>
      </c>
    </row>
    <row r="17" spans="1:6" ht="39.950000000000003" customHeight="1">
      <c r="A17" s="19"/>
      <c r="B17" s="2" t="s">
        <v>68</v>
      </c>
      <c r="C17" s="2" t="s">
        <v>87</v>
      </c>
      <c r="D17" s="3" t="s">
        <v>47</v>
      </c>
      <c r="E17" s="27">
        <v>116820</v>
      </c>
      <c r="F17" s="32">
        <f t="shared" si="0"/>
        <v>1.1681999999999999</v>
      </c>
    </row>
    <row r="18" spans="1:6" ht="50.1" customHeight="1">
      <c r="A18" s="19"/>
      <c r="B18" s="2" t="s">
        <v>69</v>
      </c>
      <c r="C18" s="2" t="s">
        <v>26</v>
      </c>
      <c r="D18" s="3" t="s">
        <v>47</v>
      </c>
      <c r="E18" s="27">
        <v>116820</v>
      </c>
      <c r="F18" s="32">
        <f t="shared" si="0"/>
        <v>1.1681999999999999</v>
      </c>
    </row>
    <row r="19" spans="1:6" ht="50.1" customHeight="1">
      <c r="A19" s="19"/>
      <c r="B19" s="2" t="s">
        <v>70</v>
      </c>
      <c r="C19" s="2" t="s">
        <v>35</v>
      </c>
      <c r="D19" s="3" t="s">
        <v>47</v>
      </c>
      <c r="E19" s="27">
        <v>116820</v>
      </c>
      <c r="F19" s="32">
        <f t="shared" si="0"/>
        <v>1.1681999999999999</v>
      </c>
    </row>
    <row r="20" spans="1:6" ht="50.1" customHeight="1">
      <c r="A20" s="19"/>
      <c r="B20" s="2" t="s">
        <v>71</v>
      </c>
      <c r="C20" s="2" t="s">
        <v>35</v>
      </c>
      <c r="D20" s="3" t="s">
        <v>47</v>
      </c>
      <c r="E20" s="27">
        <v>138060</v>
      </c>
      <c r="F20" s="32">
        <f t="shared" si="0"/>
        <v>1.3806</v>
      </c>
    </row>
    <row r="21" spans="1:6" ht="50.1" customHeight="1">
      <c r="A21" s="19"/>
      <c r="B21" s="2" t="s">
        <v>72</v>
      </c>
      <c r="C21" s="2" t="s">
        <v>87</v>
      </c>
      <c r="D21" s="3" t="s">
        <v>47</v>
      </c>
      <c r="E21" s="27">
        <v>159300</v>
      </c>
      <c r="F21" s="32">
        <f t="shared" si="0"/>
        <v>1.593</v>
      </c>
    </row>
    <row r="22" spans="1:6" ht="50.1" customHeight="1">
      <c r="A22" s="19"/>
      <c r="B22" s="2" t="s">
        <v>73</v>
      </c>
      <c r="C22" s="2" t="s">
        <v>88</v>
      </c>
      <c r="D22" s="3" t="s">
        <v>47</v>
      </c>
      <c r="E22" s="27">
        <v>233640</v>
      </c>
      <c r="F22" s="32">
        <f t="shared" si="0"/>
        <v>2.3363999999999998</v>
      </c>
    </row>
    <row r="23" spans="1:6" ht="50.1" customHeight="1">
      <c r="A23" s="19"/>
      <c r="B23" s="2" t="s">
        <v>74</v>
      </c>
      <c r="C23" s="2" t="s">
        <v>26</v>
      </c>
      <c r="D23" s="3" t="s">
        <v>47</v>
      </c>
      <c r="E23" s="27">
        <v>180540</v>
      </c>
      <c r="F23" s="32">
        <f t="shared" si="0"/>
        <v>1.8053999999999999</v>
      </c>
    </row>
    <row r="24" spans="1:6" ht="50.1" customHeight="1">
      <c r="A24" s="19"/>
      <c r="B24" s="2" t="s">
        <v>75</v>
      </c>
      <c r="C24" s="2" t="s">
        <v>26</v>
      </c>
      <c r="D24" s="3" t="s">
        <v>47</v>
      </c>
      <c r="E24" s="27">
        <v>254880</v>
      </c>
      <c r="F24" s="32">
        <f t="shared" si="0"/>
        <v>2.5488</v>
      </c>
    </row>
    <row r="25" spans="1:6" ht="50.1" customHeight="1">
      <c r="A25" s="19"/>
      <c r="B25" s="2" t="s">
        <v>76</v>
      </c>
      <c r="C25" s="2" t="s">
        <v>35</v>
      </c>
      <c r="D25" s="3" t="s">
        <v>47</v>
      </c>
      <c r="E25" s="27">
        <v>424800</v>
      </c>
      <c r="F25" s="32">
        <f t="shared" si="0"/>
        <v>4.2480000000000002</v>
      </c>
    </row>
    <row r="26" spans="1:6" ht="50.1" customHeight="1">
      <c r="A26" s="19"/>
      <c r="B26" s="2" t="s">
        <v>77</v>
      </c>
      <c r="C26" s="2" t="s">
        <v>89</v>
      </c>
      <c r="D26" s="3" t="s">
        <v>47</v>
      </c>
      <c r="E26" s="27">
        <v>127440</v>
      </c>
      <c r="F26" s="32">
        <f t="shared" si="0"/>
        <v>1.2744</v>
      </c>
    </row>
    <row r="27" spans="1:6" ht="50.1" customHeight="1">
      <c r="A27" s="19"/>
      <c r="B27" s="2" t="s">
        <v>78</v>
      </c>
      <c r="C27" s="2" t="s">
        <v>90</v>
      </c>
      <c r="D27" s="3" t="s">
        <v>47</v>
      </c>
      <c r="E27" s="27">
        <v>106200</v>
      </c>
      <c r="F27" s="32">
        <f t="shared" si="0"/>
        <v>1.0620000000000001</v>
      </c>
    </row>
    <row r="28" spans="1:6" ht="50.1" customHeight="1">
      <c r="A28" s="19"/>
      <c r="B28" s="2" t="s">
        <v>79</v>
      </c>
      <c r="C28" s="2" t="s">
        <v>91</v>
      </c>
      <c r="D28" s="3" t="s">
        <v>47</v>
      </c>
      <c r="E28" s="27">
        <v>153400</v>
      </c>
      <c r="F28" s="32">
        <f t="shared" si="0"/>
        <v>1.534</v>
      </c>
    </row>
    <row r="29" spans="1:6" ht="50.1" customHeight="1">
      <c r="A29" s="19"/>
      <c r="B29" s="2" t="s">
        <v>80</v>
      </c>
      <c r="C29" s="2" t="s">
        <v>89</v>
      </c>
      <c r="D29" s="3" t="s">
        <v>47</v>
      </c>
      <c r="E29" s="3">
        <v>159300</v>
      </c>
      <c r="F29" s="32">
        <f t="shared" si="0"/>
        <v>1.593</v>
      </c>
    </row>
    <row r="30" spans="1:6" ht="50.1" customHeight="1">
      <c r="A30" s="19"/>
      <c r="B30" s="2" t="s">
        <v>81</v>
      </c>
      <c r="C30" s="2" t="s">
        <v>35</v>
      </c>
      <c r="D30" s="3" t="s">
        <v>47</v>
      </c>
      <c r="E30" s="27">
        <v>212400</v>
      </c>
      <c r="F30" s="32">
        <f t="shared" si="0"/>
        <v>2.1240000000000001</v>
      </c>
    </row>
    <row r="31" spans="1:6" ht="50.1" customHeight="1">
      <c r="A31" s="19"/>
      <c r="B31" s="2" t="s">
        <v>82</v>
      </c>
      <c r="C31" s="2" t="s">
        <v>26</v>
      </c>
      <c r="D31" s="3" t="s">
        <v>47</v>
      </c>
      <c r="E31" s="27">
        <v>106200</v>
      </c>
      <c r="F31" s="32">
        <f t="shared" si="0"/>
        <v>1.0620000000000001</v>
      </c>
    </row>
    <row r="32" spans="1:6" ht="50.1" customHeight="1">
      <c r="A32" s="19"/>
      <c r="B32" s="2" t="s">
        <v>83</v>
      </c>
      <c r="C32" s="2" t="s">
        <v>92</v>
      </c>
      <c r="D32" s="3" t="s">
        <v>47</v>
      </c>
      <c r="E32" s="27">
        <v>106200</v>
      </c>
      <c r="F32" s="32">
        <f t="shared" si="0"/>
        <v>1.0620000000000001</v>
      </c>
    </row>
    <row r="33" spans="1:7" ht="50.1" customHeight="1">
      <c r="A33" s="19"/>
      <c r="B33" s="2" t="s">
        <v>86</v>
      </c>
      <c r="C33" s="2" t="s">
        <v>93</v>
      </c>
      <c r="D33" s="3" t="s">
        <v>47</v>
      </c>
      <c r="E33" s="27">
        <v>107380</v>
      </c>
      <c r="F33" s="32">
        <f t="shared" si="0"/>
        <v>1.0738000000000001</v>
      </c>
    </row>
    <row r="34" spans="1:7" ht="50.1" customHeight="1">
      <c r="A34" s="19"/>
      <c r="B34" s="2" t="s">
        <v>84</v>
      </c>
      <c r="C34" s="2" t="s">
        <v>94</v>
      </c>
      <c r="D34" s="3" t="s">
        <v>47</v>
      </c>
      <c r="E34" s="27">
        <v>184080</v>
      </c>
      <c r="F34" s="32">
        <f t="shared" si="0"/>
        <v>1.8408</v>
      </c>
    </row>
    <row r="35" spans="1:7" ht="50.1" customHeight="1">
      <c r="A35" s="19"/>
      <c r="B35" s="2" t="s">
        <v>85</v>
      </c>
      <c r="C35" s="2" t="s">
        <v>95</v>
      </c>
      <c r="D35" s="3" t="s">
        <v>47</v>
      </c>
      <c r="E35" s="27">
        <v>106200</v>
      </c>
      <c r="F35" s="32">
        <f t="shared" si="0"/>
        <v>1.0620000000000001</v>
      </c>
    </row>
    <row r="36" spans="1:7" ht="50.1" customHeight="1">
      <c r="A36" s="18" t="s">
        <v>141</v>
      </c>
      <c r="B36" s="2" t="s">
        <v>97</v>
      </c>
      <c r="C36" s="2" t="s">
        <v>98</v>
      </c>
      <c r="D36" s="3" t="s">
        <v>47</v>
      </c>
      <c r="E36" s="27">
        <v>177000</v>
      </c>
      <c r="F36" s="32">
        <f t="shared" si="0"/>
        <v>1.77</v>
      </c>
    </row>
    <row r="37" spans="1:7" ht="50.1" customHeight="1">
      <c r="A37" s="19"/>
      <c r="B37" s="2" t="s">
        <v>97</v>
      </c>
      <c r="C37" s="2" t="s">
        <v>99</v>
      </c>
      <c r="D37" s="3" t="s">
        <v>47</v>
      </c>
      <c r="E37" s="27">
        <v>236000</v>
      </c>
      <c r="F37" s="32">
        <f t="shared" si="0"/>
        <v>2.36</v>
      </c>
    </row>
    <row r="38" spans="1:7" ht="50.1" customHeight="1">
      <c r="A38" s="19"/>
      <c r="B38" s="2" t="s">
        <v>100</v>
      </c>
      <c r="C38" s="2" t="s">
        <v>101</v>
      </c>
      <c r="D38" s="3" t="s">
        <v>47</v>
      </c>
      <c r="E38" s="27">
        <v>82600</v>
      </c>
      <c r="F38" s="32">
        <f t="shared" si="0"/>
        <v>0.82599999999999996</v>
      </c>
    </row>
    <row r="39" spans="1:7" ht="50.1" customHeight="1">
      <c r="A39" s="19"/>
      <c r="B39" s="2" t="s">
        <v>102</v>
      </c>
      <c r="C39" s="2" t="s">
        <v>103</v>
      </c>
      <c r="D39" s="3" t="s">
        <v>47</v>
      </c>
      <c r="E39" s="27">
        <v>41300</v>
      </c>
      <c r="F39" s="32">
        <f t="shared" si="0"/>
        <v>0.41299999999999998</v>
      </c>
    </row>
    <row r="40" spans="1:7" ht="50.1" customHeight="1">
      <c r="A40" s="19"/>
      <c r="B40" s="2" t="s">
        <v>102</v>
      </c>
      <c r="C40" s="2" t="s">
        <v>104</v>
      </c>
      <c r="D40" s="3" t="s">
        <v>47</v>
      </c>
      <c r="E40" s="27">
        <v>70800</v>
      </c>
      <c r="F40" s="32">
        <f t="shared" si="0"/>
        <v>0.70799999999999996</v>
      </c>
    </row>
    <row r="41" spans="1:7" ht="39.950000000000003" customHeight="1">
      <c r="A41" s="19"/>
      <c r="B41" s="2" t="s">
        <v>102</v>
      </c>
      <c r="C41" s="2" t="s">
        <v>105</v>
      </c>
      <c r="D41" s="3" t="s">
        <v>47</v>
      </c>
      <c r="E41" s="3">
        <v>153400</v>
      </c>
      <c r="F41" s="32">
        <f t="shared" si="0"/>
        <v>1.534</v>
      </c>
    </row>
    <row r="42" spans="1:7" ht="39.950000000000003" customHeight="1">
      <c r="A42" s="19"/>
      <c r="B42" s="2" t="s">
        <v>102</v>
      </c>
      <c r="C42" s="2" t="s">
        <v>106</v>
      </c>
      <c r="D42" s="3" t="s">
        <v>47</v>
      </c>
      <c r="E42" s="27">
        <v>47200</v>
      </c>
      <c r="F42" s="32">
        <f t="shared" si="0"/>
        <v>0.47199999999999998</v>
      </c>
    </row>
    <row r="43" spans="1:7" ht="39.950000000000003" customHeight="1">
      <c r="A43" s="19"/>
      <c r="B43" s="2" t="s">
        <v>102</v>
      </c>
      <c r="C43" s="2" t="s">
        <v>107</v>
      </c>
      <c r="D43" s="3" t="s">
        <v>47</v>
      </c>
      <c r="E43" s="27">
        <v>35400</v>
      </c>
      <c r="F43" s="32">
        <f t="shared" si="0"/>
        <v>0.35399999999999998</v>
      </c>
    </row>
    <row r="44" spans="1:7" ht="39.950000000000003" customHeight="1">
      <c r="A44" s="19"/>
      <c r="B44" s="2" t="s">
        <v>108</v>
      </c>
      <c r="C44" s="2" t="s">
        <v>109</v>
      </c>
      <c r="D44" s="3" t="s">
        <v>47</v>
      </c>
      <c r="E44" s="27">
        <v>342200</v>
      </c>
      <c r="F44" s="32">
        <f t="shared" si="0"/>
        <v>3.4220000000000002</v>
      </c>
      <c r="G44" s="30"/>
    </row>
    <row r="45" spans="1:7" ht="39.950000000000003" customHeight="1">
      <c r="A45" s="19"/>
      <c r="B45" s="2" t="s">
        <v>102</v>
      </c>
      <c r="C45" s="2" t="s">
        <v>107</v>
      </c>
      <c r="D45" s="3" t="s">
        <v>47</v>
      </c>
      <c r="E45" s="27">
        <v>70800</v>
      </c>
      <c r="F45" s="32">
        <f t="shared" si="0"/>
        <v>0.70799999999999996</v>
      </c>
      <c r="G45" s="30"/>
    </row>
    <row r="46" spans="1:7" ht="86.25" customHeight="1">
      <c r="A46" s="12" t="s">
        <v>135</v>
      </c>
      <c r="B46" s="2" t="s">
        <v>136</v>
      </c>
      <c r="C46" s="2" t="s">
        <v>137</v>
      </c>
      <c r="D46" s="3" t="s">
        <v>47</v>
      </c>
      <c r="E46" s="27">
        <v>351000</v>
      </c>
      <c r="F46" s="32">
        <f t="shared" si="0"/>
        <v>3.51</v>
      </c>
      <c r="G46" s="30"/>
    </row>
    <row r="47" spans="1:7" ht="15.75" customHeight="1">
      <c r="E47" s="28"/>
      <c r="F47" s="28"/>
      <c r="G47" s="30"/>
    </row>
    <row r="48" spans="1:7" ht="15.75" customHeight="1">
      <c r="B48" s="34" t="s">
        <v>190</v>
      </c>
      <c r="C48" s="34" t="s">
        <v>185</v>
      </c>
      <c r="D48" s="43" t="s">
        <v>186</v>
      </c>
      <c r="E48" s="29"/>
      <c r="F48" s="29"/>
    </row>
    <row r="49" spans="2:6" ht="15.75" customHeight="1">
      <c r="B49" s="34" t="s">
        <v>178</v>
      </c>
      <c r="C49" s="35">
        <v>88500</v>
      </c>
      <c r="D49" s="33">
        <f>C49/100000</f>
        <v>0.88500000000000001</v>
      </c>
    </row>
    <row r="50" spans="2:6" ht="15.75" customHeight="1">
      <c r="B50" s="34" t="s">
        <v>178</v>
      </c>
      <c r="C50" s="35">
        <v>148680</v>
      </c>
      <c r="D50" s="33">
        <f t="shared" ref="D50:D53" si="1">C50/100000</f>
        <v>1.4867999999999999</v>
      </c>
      <c r="E50" s="28"/>
      <c r="F50" s="28"/>
    </row>
    <row r="51" spans="2:6" ht="15.75" customHeight="1">
      <c r="B51" s="34" t="s">
        <v>179</v>
      </c>
      <c r="C51" s="35">
        <v>17070000</v>
      </c>
      <c r="D51" s="33">
        <f t="shared" si="1"/>
        <v>170.7</v>
      </c>
    </row>
    <row r="52" spans="2:6" ht="15.75" customHeight="1">
      <c r="B52" s="34" t="s">
        <v>180</v>
      </c>
      <c r="C52" s="35">
        <v>21240</v>
      </c>
      <c r="D52" s="33">
        <f t="shared" si="1"/>
        <v>0.21240000000000001</v>
      </c>
    </row>
    <row r="53" spans="2:6" s="44" customFormat="1" ht="15.75" customHeight="1">
      <c r="B53" s="45" t="s">
        <v>187</v>
      </c>
      <c r="C53" s="40">
        <f>SUM(C49:C52)</f>
        <v>17328420</v>
      </c>
      <c r="D53" s="46">
        <f t="shared" si="1"/>
        <v>173.2842</v>
      </c>
    </row>
    <row r="54" spans="2:6" ht="15.75" customHeight="1"/>
    <row r="55" spans="2:6" ht="15.75" customHeight="1"/>
    <row r="56" spans="2:6" ht="15.75" customHeight="1"/>
    <row r="57" spans="2:6" ht="15.75" customHeight="1"/>
    <row r="58" spans="2:6" ht="15.75" customHeight="1"/>
    <row r="59" spans="2:6" ht="15.75" customHeight="1"/>
    <row r="60" spans="2:6" ht="15.75" customHeight="1"/>
    <row r="61" spans="2:6" ht="15.75" customHeight="1"/>
    <row r="62" spans="2:6" ht="15.75" customHeight="1"/>
    <row r="63" spans="2:6" ht="15.75" customHeight="1"/>
    <row r="64" spans="2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</sheetData>
  <mergeCells count="5">
    <mergeCell ref="A36:A45"/>
    <mergeCell ref="A1:E1"/>
    <mergeCell ref="A2:E2"/>
    <mergeCell ref="A4:A14"/>
    <mergeCell ref="A15:A35"/>
  </mergeCells>
  <pageMargins left="0.7" right="0.7" top="0.75" bottom="0.75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758"/>
  <sheetViews>
    <sheetView topLeftCell="A18" workbookViewId="0">
      <selection activeCell="F35" sqref="F35"/>
    </sheetView>
  </sheetViews>
  <sheetFormatPr defaultColWidth="14.42578125" defaultRowHeight="15" customHeight="1"/>
  <cols>
    <col min="1" max="1" width="26.42578125" style="10" customWidth="1"/>
    <col min="2" max="2" width="39.5703125" style="10" customWidth="1"/>
    <col min="3" max="3" width="37.85546875" style="10" customWidth="1"/>
    <col min="4" max="4" width="16.5703125" style="10" customWidth="1"/>
    <col min="5" max="5" width="17.7109375" style="10" customWidth="1"/>
    <col min="6" max="6" width="17.7109375" style="15" customWidth="1"/>
    <col min="7" max="7" width="13.28515625" style="10" customWidth="1"/>
    <col min="8" max="8" width="15" style="10" customWidth="1"/>
    <col min="9" max="26" width="26.7109375" style="10" customWidth="1"/>
    <col min="27" max="16384" width="14.42578125" style="10"/>
  </cols>
  <sheetData>
    <row r="1" spans="1:6" ht="15" customHeight="1">
      <c r="A1" s="20" t="s">
        <v>177</v>
      </c>
      <c r="B1" s="21"/>
      <c r="C1" s="21"/>
      <c r="D1" s="21"/>
      <c r="E1" s="21"/>
      <c r="F1" s="10"/>
    </row>
    <row r="2" spans="1:6">
      <c r="A2" s="22"/>
      <c r="B2" s="23"/>
      <c r="C2" s="23"/>
      <c r="D2" s="23"/>
      <c r="E2" s="23"/>
      <c r="F2" s="10"/>
    </row>
    <row r="3" spans="1:6" ht="182.25" customHeight="1">
      <c r="A3" s="11" t="s">
        <v>176</v>
      </c>
      <c r="B3" s="13" t="s">
        <v>1</v>
      </c>
      <c r="C3" s="11" t="s">
        <v>174</v>
      </c>
      <c r="D3" s="11" t="s">
        <v>175</v>
      </c>
      <c r="E3" s="14" t="s">
        <v>181</v>
      </c>
      <c r="F3" s="11" t="s">
        <v>2</v>
      </c>
    </row>
    <row r="4" spans="1:6" ht="58.5" customHeight="1">
      <c r="A4" s="18" t="s">
        <v>142</v>
      </c>
      <c r="B4" s="2" t="s">
        <v>110</v>
      </c>
      <c r="C4" s="2" t="s">
        <v>116</v>
      </c>
      <c r="D4" s="3" t="s">
        <v>122</v>
      </c>
      <c r="E4" s="27">
        <v>472000</v>
      </c>
      <c r="F4" s="32">
        <f>E4/100000</f>
        <v>4.72</v>
      </c>
    </row>
    <row r="5" spans="1:6" ht="61.5" customHeight="1">
      <c r="A5" s="19"/>
      <c r="B5" s="2" t="s">
        <v>111</v>
      </c>
      <c r="C5" s="2" t="s">
        <v>117</v>
      </c>
      <c r="D5" s="3" t="s">
        <v>122</v>
      </c>
      <c r="E5" s="27">
        <v>106200</v>
      </c>
      <c r="F5" s="32">
        <f t="shared" ref="F5:F18" si="0">E5/100000</f>
        <v>1.0620000000000001</v>
      </c>
    </row>
    <row r="6" spans="1:6" ht="51.75" customHeight="1">
      <c r="A6" s="19"/>
      <c r="B6" s="2" t="s">
        <v>112</v>
      </c>
      <c r="C6" s="2" t="s">
        <v>118</v>
      </c>
      <c r="D6" s="3" t="s">
        <v>122</v>
      </c>
      <c r="E6" s="27">
        <v>318600</v>
      </c>
      <c r="F6" s="32">
        <f t="shared" si="0"/>
        <v>3.1859999999999999</v>
      </c>
    </row>
    <row r="7" spans="1:6" ht="54.75" customHeight="1">
      <c r="A7" s="19"/>
      <c r="B7" s="2" t="s">
        <v>113</v>
      </c>
      <c r="C7" s="2" t="s">
        <v>119</v>
      </c>
      <c r="D7" s="3" t="s">
        <v>122</v>
      </c>
      <c r="E7" s="27">
        <v>106200</v>
      </c>
      <c r="F7" s="32">
        <f t="shared" si="0"/>
        <v>1.0620000000000001</v>
      </c>
    </row>
    <row r="8" spans="1:6" ht="39.950000000000003" customHeight="1">
      <c r="A8" s="19"/>
      <c r="B8" s="2" t="s">
        <v>114</v>
      </c>
      <c r="C8" s="2" t="s">
        <v>120</v>
      </c>
      <c r="D8" s="3" t="s">
        <v>122</v>
      </c>
      <c r="E8" s="27">
        <v>346920</v>
      </c>
      <c r="F8" s="32">
        <f t="shared" si="0"/>
        <v>3.4691999999999998</v>
      </c>
    </row>
    <row r="9" spans="1:6" ht="39.950000000000003" customHeight="1">
      <c r="A9" s="19"/>
      <c r="B9" s="2" t="s">
        <v>115</v>
      </c>
      <c r="C9" s="2" t="s">
        <v>121</v>
      </c>
      <c r="D9" s="3" t="s">
        <v>122</v>
      </c>
      <c r="E9" s="27">
        <v>1486800</v>
      </c>
      <c r="F9" s="32">
        <f t="shared" si="0"/>
        <v>14.868</v>
      </c>
    </row>
    <row r="10" spans="1:6" ht="106.5" customHeight="1">
      <c r="A10" s="12" t="s">
        <v>134</v>
      </c>
      <c r="B10" s="2" t="s">
        <v>143</v>
      </c>
      <c r="C10" s="2" t="s">
        <v>137</v>
      </c>
      <c r="D10" s="3" t="s">
        <v>122</v>
      </c>
      <c r="E10" s="27">
        <v>3360000</v>
      </c>
      <c r="F10" s="32">
        <f t="shared" si="0"/>
        <v>33.6</v>
      </c>
    </row>
    <row r="11" spans="1:6" ht="39.950000000000003" customHeight="1">
      <c r="A11" s="18" t="s">
        <v>144</v>
      </c>
      <c r="B11" s="2" t="s">
        <v>123</v>
      </c>
      <c r="C11" s="2" t="s">
        <v>124</v>
      </c>
      <c r="D11" s="3" t="s">
        <v>122</v>
      </c>
      <c r="E11" s="27">
        <v>23600</v>
      </c>
      <c r="F11" s="32">
        <f t="shared" si="0"/>
        <v>0.23599999999999999</v>
      </c>
    </row>
    <row r="12" spans="1:6" ht="39.950000000000003" customHeight="1">
      <c r="A12" s="19"/>
      <c r="B12" s="2" t="s">
        <v>102</v>
      </c>
      <c r="C12" s="2" t="s">
        <v>125</v>
      </c>
      <c r="D12" s="3" t="s">
        <v>122</v>
      </c>
      <c r="E12" s="27">
        <v>53100</v>
      </c>
      <c r="F12" s="32">
        <f t="shared" si="0"/>
        <v>0.53100000000000003</v>
      </c>
    </row>
    <row r="13" spans="1:6" ht="39.950000000000003" customHeight="1">
      <c r="A13" s="19"/>
      <c r="B13" s="2" t="s">
        <v>126</v>
      </c>
      <c r="C13" s="2" t="s">
        <v>127</v>
      </c>
      <c r="D13" s="3" t="s">
        <v>122</v>
      </c>
      <c r="E13" s="27">
        <v>88500</v>
      </c>
      <c r="F13" s="32">
        <f t="shared" si="0"/>
        <v>0.88500000000000001</v>
      </c>
    </row>
    <row r="14" spans="1:6" ht="39.950000000000003" customHeight="1">
      <c r="A14" s="19"/>
      <c r="B14" s="2" t="s">
        <v>128</v>
      </c>
      <c r="C14" s="2" t="s">
        <v>129</v>
      </c>
      <c r="D14" s="3" t="s">
        <v>122</v>
      </c>
      <c r="E14" s="27">
        <v>47200</v>
      </c>
      <c r="F14" s="32">
        <f t="shared" si="0"/>
        <v>0.47199999999999998</v>
      </c>
    </row>
    <row r="15" spans="1:6" ht="39.950000000000003" customHeight="1">
      <c r="A15" s="19"/>
      <c r="B15" s="2" t="s">
        <v>130</v>
      </c>
      <c r="C15" s="2" t="s">
        <v>131</v>
      </c>
      <c r="D15" s="3" t="s">
        <v>122</v>
      </c>
      <c r="E15" s="27">
        <v>324500</v>
      </c>
      <c r="F15" s="32">
        <f t="shared" si="0"/>
        <v>3.2450000000000001</v>
      </c>
    </row>
    <row r="16" spans="1:6" ht="39.950000000000003" customHeight="1">
      <c r="A16" s="19"/>
      <c r="B16" s="2" t="s">
        <v>102</v>
      </c>
      <c r="C16" s="2" t="s">
        <v>132</v>
      </c>
      <c r="D16" s="3" t="s">
        <v>122</v>
      </c>
      <c r="E16" s="27">
        <v>59000</v>
      </c>
      <c r="F16" s="32">
        <f t="shared" si="0"/>
        <v>0.59</v>
      </c>
    </row>
    <row r="17" spans="1:6" ht="87.75" customHeight="1">
      <c r="A17" s="12" t="s">
        <v>145</v>
      </c>
      <c r="B17" s="2" t="s">
        <v>136</v>
      </c>
      <c r="C17" s="2" t="s">
        <v>137</v>
      </c>
      <c r="D17" s="3" t="s">
        <v>122</v>
      </c>
      <c r="E17" s="27">
        <v>108000</v>
      </c>
      <c r="F17" s="32">
        <f t="shared" si="0"/>
        <v>1.08</v>
      </c>
    </row>
    <row r="18" spans="1:6" ht="15.75" customHeight="1"/>
    <row r="19" spans="1:6" ht="15.75" customHeight="1"/>
    <row r="20" spans="1:6" ht="15.75" customHeight="1"/>
    <row r="21" spans="1:6" ht="15.75" customHeight="1"/>
    <row r="22" spans="1:6" ht="15.75" customHeight="1"/>
    <row r="23" spans="1:6" ht="15.75" customHeight="1"/>
    <row r="24" spans="1:6" ht="15.75" customHeight="1"/>
    <row r="25" spans="1:6" ht="15.75" customHeight="1"/>
    <row r="26" spans="1:6" ht="15.75" customHeight="1"/>
    <row r="27" spans="1:6" ht="15.75" customHeight="1">
      <c r="B27" s="38" t="s">
        <v>184</v>
      </c>
      <c r="C27" s="33"/>
      <c r="D27" s="33"/>
      <c r="E27" s="38" t="s">
        <v>185</v>
      </c>
      <c r="F27" s="38" t="s">
        <v>186</v>
      </c>
    </row>
    <row r="28" spans="1:6" ht="15.75" customHeight="1">
      <c r="B28" s="34" t="s">
        <v>182</v>
      </c>
      <c r="C28" s="33"/>
      <c r="D28" s="33"/>
      <c r="E28" s="35">
        <v>665000</v>
      </c>
      <c r="F28" s="36">
        <f>E28/100000</f>
        <v>6.65</v>
      </c>
    </row>
    <row r="29" spans="1:6" ht="15.75" customHeight="1">
      <c r="B29" s="34" t="s">
        <v>179</v>
      </c>
      <c r="C29" s="33"/>
      <c r="D29" s="33"/>
      <c r="E29" s="33">
        <v>7692000</v>
      </c>
      <c r="F29" s="36">
        <f t="shared" ref="F29:F32" si="1">E29/100000</f>
        <v>76.92</v>
      </c>
    </row>
    <row r="30" spans="1:6" ht="15.75" customHeight="1">
      <c r="B30" s="34" t="s">
        <v>183</v>
      </c>
      <c r="C30" s="33"/>
      <c r="D30" s="33"/>
      <c r="E30" s="37">
        <v>265985</v>
      </c>
      <c r="F30" s="36">
        <f t="shared" si="1"/>
        <v>2.65985</v>
      </c>
    </row>
    <row r="31" spans="1:6" ht="15.75" customHeight="1">
      <c r="B31" s="33"/>
      <c r="C31" s="33"/>
      <c r="D31" s="33"/>
      <c r="E31" s="33"/>
      <c r="F31" s="36"/>
    </row>
    <row r="32" spans="1:6" ht="15.75" customHeight="1">
      <c r="B32" s="33"/>
      <c r="C32" s="39"/>
      <c r="D32" s="39" t="s">
        <v>187</v>
      </c>
      <c r="E32" s="40">
        <f>SUM(E28:E30)</f>
        <v>8622985</v>
      </c>
      <c r="F32" s="41">
        <f t="shared" si="1"/>
        <v>86.229849999999999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</sheetData>
  <mergeCells count="4">
    <mergeCell ref="A4:A9"/>
    <mergeCell ref="A11:A16"/>
    <mergeCell ref="A1:E1"/>
    <mergeCell ref="A2:E2"/>
  </mergeCells>
  <pageMargins left="0.7" right="0.7" top="0.75" bottom="0.75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774"/>
  <sheetViews>
    <sheetView topLeftCell="A11" workbookViewId="0">
      <selection activeCell="C24" sqref="C24"/>
    </sheetView>
  </sheetViews>
  <sheetFormatPr defaultColWidth="14.42578125" defaultRowHeight="15" customHeight="1"/>
  <cols>
    <col min="1" max="1" width="26.42578125" style="10" customWidth="1"/>
    <col min="2" max="2" width="39.5703125" style="10" customWidth="1"/>
    <col min="3" max="3" width="37.85546875" style="10" customWidth="1"/>
    <col min="4" max="4" width="16.5703125" style="10" customWidth="1"/>
    <col min="5" max="5" width="17.7109375" style="10" customWidth="1"/>
    <col min="6" max="6" width="14.28515625" style="10" customWidth="1"/>
    <col min="7" max="7" width="13.28515625" style="10" customWidth="1"/>
    <col min="8" max="8" width="15" style="10" customWidth="1"/>
    <col min="9" max="26" width="26.7109375" style="10" customWidth="1"/>
    <col min="27" max="16384" width="14.42578125" style="10"/>
  </cols>
  <sheetData>
    <row r="1" spans="1:5" ht="15" customHeight="1">
      <c r="A1" s="20" t="s">
        <v>177</v>
      </c>
      <c r="B1" s="21"/>
      <c r="C1" s="21"/>
      <c r="D1" s="21"/>
      <c r="E1" s="21"/>
    </row>
    <row r="2" spans="1:5">
      <c r="A2" s="22"/>
      <c r="B2" s="23"/>
      <c r="C2" s="23"/>
      <c r="D2" s="23"/>
      <c r="E2" s="23"/>
    </row>
    <row r="3" spans="1:5" ht="182.25" customHeight="1">
      <c r="A3" s="11" t="s">
        <v>176</v>
      </c>
      <c r="B3" s="13" t="s">
        <v>1</v>
      </c>
      <c r="C3" s="11" t="s">
        <v>174</v>
      </c>
      <c r="D3" s="11" t="s">
        <v>175</v>
      </c>
      <c r="E3" s="11" t="s">
        <v>2</v>
      </c>
    </row>
    <row r="4" spans="1:5" ht="76.5" customHeight="1">
      <c r="A4" s="24" t="s">
        <v>146</v>
      </c>
      <c r="B4" s="2" t="s">
        <v>147</v>
      </c>
      <c r="C4" s="2" t="s">
        <v>148</v>
      </c>
      <c r="D4" s="3" t="s">
        <v>149</v>
      </c>
      <c r="E4" s="27">
        <v>141600</v>
      </c>
    </row>
    <row r="5" spans="1:5" ht="58.5" customHeight="1">
      <c r="A5" s="25"/>
      <c r="B5" s="2" t="s">
        <v>150</v>
      </c>
      <c r="C5" s="2" t="s">
        <v>151</v>
      </c>
      <c r="D5" s="3" t="s">
        <v>149</v>
      </c>
      <c r="E5" s="27">
        <v>141600</v>
      </c>
    </row>
    <row r="6" spans="1:5" ht="86.25" customHeight="1">
      <c r="A6" s="26"/>
      <c r="B6" s="2" t="s">
        <v>152</v>
      </c>
      <c r="C6" s="2" t="s">
        <v>153</v>
      </c>
      <c r="D6" s="3" t="s">
        <v>149</v>
      </c>
      <c r="E6" s="27">
        <v>141600</v>
      </c>
    </row>
    <row r="7" spans="1:5" ht="39.950000000000003" customHeight="1">
      <c r="A7" s="8" t="s">
        <v>154</v>
      </c>
      <c r="B7" s="2" t="s">
        <v>155</v>
      </c>
      <c r="C7" s="2" t="s">
        <v>156</v>
      </c>
      <c r="D7" s="3" t="s">
        <v>149</v>
      </c>
      <c r="E7" s="27">
        <v>2354000</v>
      </c>
    </row>
    <row r="8" spans="1:5" ht="39.950000000000003" customHeight="1">
      <c r="A8" s="24" t="s">
        <v>144</v>
      </c>
      <c r="B8" s="2" t="s">
        <v>157</v>
      </c>
      <c r="C8" s="2" t="s">
        <v>158</v>
      </c>
      <c r="D8" s="3" t="s">
        <v>149</v>
      </c>
      <c r="E8" s="27">
        <v>365800</v>
      </c>
    </row>
    <row r="9" spans="1:5" ht="63.75" customHeight="1">
      <c r="A9" s="25"/>
      <c r="B9" s="2" t="s">
        <v>159</v>
      </c>
      <c r="C9" s="2" t="s">
        <v>160</v>
      </c>
      <c r="D9" s="3" t="s">
        <v>149</v>
      </c>
      <c r="E9" s="27">
        <v>70800</v>
      </c>
    </row>
    <row r="10" spans="1:5" ht="63.75" customHeight="1">
      <c r="A10" s="25"/>
      <c r="B10" s="2" t="s">
        <v>161</v>
      </c>
      <c r="C10" s="2" t="s">
        <v>162</v>
      </c>
      <c r="D10" s="3" t="s">
        <v>149</v>
      </c>
      <c r="E10" s="27">
        <v>165200</v>
      </c>
    </row>
    <row r="11" spans="1:5" ht="63.75" customHeight="1">
      <c r="A11" s="25"/>
      <c r="B11" s="2" t="s">
        <v>163</v>
      </c>
      <c r="C11" s="2" t="s">
        <v>164</v>
      </c>
      <c r="D11" s="3" t="s">
        <v>149</v>
      </c>
      <c r="E11" s="27">
        <v>186640</v>
      </c>
    </row>
    <row r="12" spans="1:5" ht="63.75" customHeight="1">
      <c r="A12" s="26"/>
      <c r="B12" s="2" t="s">
        <v>165</v>
      </c>
      <c r="C12" s="2" t="s">
        <v>162</v>
      </c>
      <c r="D12" s="3" t="s">
        <v>149</v>
      </c>
      <c r="E12" s="27">
        <v>295000</v>
      </c>
    </row>
    <row r="13" spans="1:5" ht="63.75" customHeight="1">
      <c r="A13" s="12" t="s">
        <v>145</v>
      </c>
      <c r="B13" s="2" t="s">
        <v>136</v>
      </c>
      <c r="C13" s="2" t="s">
        <v>137</v>
      </c>
      <c r="D13" s="3" t="s">
        <v>149</v>
      </c>
      <c r="E13" s="27">
        <v>240000</v>
      </c>
    </row>
    <row r="14" spans="1:5" ht="15.75" customHeight="1"/>
    <row r="15" spans="1:5" ht="15.75" customHeight="1"/>
    <row r="16" spans="1:5" ht="15.75" customHeight="1"/>
    <row r="17" spans="2:4" ht="15.75" customHeight="1">
      <c r="B17" s="38" t="s">
        <v>184</v>
      </c>
      <c r="C17" s="38" t="s">
        <v>185</v>
      </c>
      <c r="D17" s="38" t="s">
        <v>186</v>
      </c>
    </row>
    <row r="18" spans="2:4" ht="15.75" customHeight="1">
      <c r="B18" s="38" t="s">
        <v>191</v>
      </c>
      <c r="C18" s="33">
        <v>30000</v>
      </c>
      <c r="D18" s="33">
        <f>C18/100000</f>
        <v>0.3</v>
      </c>
    </row>
    <row r="19" spans="2:4" ht="15.75" customHeight="1">
      <c r="B19" s="38" t="s">
        <v>179</v>
      </c>
      <c r="C19" s="33">
        <f>59.3*100000</f>
        <v>5930000</v>
      </c>
      <c r="D19" s="33">
        <f t="shared" ref="D19:D22" si="0">C19/100000</f>
        <v>59.3</v>
      </c>
    </row>
    <row r="20" spans="2:4" ht="15.75" customHeight="1">
      <c r="B20" s="38" t="s">
        <v>192</v>
      </c>
      <c r="C20" s="33">
        <v>5000</v>
      </c>
      <c r="D20" s="33">
        <f t="shared" si="0"/>
        <v>0.05</v>
      </c>
    </row>
    <row r="21" spans="2:4" ht="15.75" customHeight="1">
      <c r="B21" s="38" t="s">
        <v>180</v>
      </c>
      <c r="C21" s="33">
        <v>5540</v>
      </c>
      <c r="D21" s="33">
        <f t="shared" si="0"/>
        <v>5.5399999999999998E-2</v>
      </c>
    </row>
    <row r="22" spans="2:4" s="44" customFormat="1" ht="15.75" customHeight="1">
      <c r="B22" s="39" t="s">
        <v>187</v>
      </c>
      <c r="C22" s="39">
        <f>SUM(C18:C21)</f>
        <v>5970540</v>
      </c>
      <c r="D22" s="46">
        <f t="shared" si="0"/>
        <v>59.705399999999997</v>
      </c>
    </row>
    <row r="23" spans="2:4" ht="15.75" customHeight="1"/>
    <row r="24" spans="2:4" ht="15.75" customHeight="1"/>
    <row r="25" spans="2:4" ht="15.75" customHeight="1"/>
    <row r="26" spans="2:4" ht="15.75" customHeight="1"/>
    <row r="27" spans="2:4" ht="15.75" customHeight="1"/>
    <row r="28" spans="2:4" ht="15.75" customHeight="1"/>
    <row r="29" spans="2:4" ht="15.75" customHeight="1"/>
    <row r="30" spans="2:4" ht="15.75" customHeight="1"/>
    <row r="31" spans="2:4" ht="15.75" customHeight="1"/>
    <row r="32" spans="2: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</sheetData>
  <mergeCells count="4">
    <mergeCell ref="A4:A6"/>
    <mergeCell ref="A8:A12"/>
    <mergeCell ref="A1:E1"/>
    <mergeCell ref="A2:E2"/>
  </mergeCells>
  <pageMargins left="0.7" right="0.7" top="0.75" bottom="0.75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776"/>
  <sheetViews>
    <sheetView topLeftCell="A12" workbookViewId="0">
      <selection activeCell="D26" sqref="D26"/>
    </sheetView>
  </sheetViews>
  <sheetFormatPr defaultColWidth="14.42578125" defaultRowHeight="15" customHeight="1"/>
  <cols>
    <col min="1" max="1" width="26.42578125" style="10" customWidth="1"/>
    <col min="2" max="2" width="39.5703125" style="10" customWidth="1"/>
    <col min="3" max="3" width="37.85546875" style="10" customWidth="1"/>
    <col min="4" max="4" width="16.5703125" style="10" customWidth="1"/>
    <col min="5" max="5" width="17.7109375" style="10" customWidth="1"/>
    <col min="6" max="6" width="14.28515625" style="10" customWidth="1"/>
    <col min="7" max="7" width="13.28515625" style="10" customWidth="1"/>
    <col min="8" max="8" width="15" style="10" customWidth="1"/>
    <col min="9" max="26" width="26.7109375" style="10" customWidth="1"/>
    <col min="27" max="16384" width="14.42578125" style="10"/>
  </cols>
  <sheetData>
    <row r="1" spans="1:5" ht="15" customHeight="1">
      <c r="A1" s="20" t="s">
        <v>177</v>
      </c>
      <c r="B1" s="21"/>
      <c r="C1" s="21"/>
      <c r="D1" s="21"/>
      <c r="E1" s="21"/>
    </row>
    <row r="2" spans="1:5">
      <c r="A2" s="22"/>
      <c r="B2" s="23"/>
      <c r="C2" s="23"/>
      <c r="D2" s="23"/>
      <c r="E2" s="23"/>
    </row>
    <row r="3" spans="1:5" ht="182.25" customHeight="1">
      <c r="A3" s="11" t="s">
        <v>176</v>
      </c>
      <c r="B3" s="13" t="s">
        <v>1</v>
      </c>
      <c r="C3" s="11" t="s">
        <v>174</v>
      </c>
      <c r="D3" s="11" t="s">
        <v>175</v>
      </c>
      <c r="E3" s="11" t="s">
        <v>2</v>
      </c>
    </row>
    <row r="4" spans="1:5" ht="63.75" customHeight="1">
      <c r="A4" s="24" t="s">
        <v>166</v>
      </c>
      <c r="B4" s="2" t="s">
        <v>114</v>
      </c>
      <c r="C4" s="2" t="s">
        <v>167</v>
      </c>
      <c r="D4" s="3" t="s">
        <v>168</v>
      </c>
      <c r="E4" s="27">
        <v>90000</v>
      </c>
    </row>
    <row r="5" spans="1:5" ht="63.75" customHeight="1">
      <c r="A5" s="25"/>
      <c r="B5" s="2" t="s">
        <v>114</v>
      </c>
      <c r="C5" s="2" t="s">
        <v>169</v>
      </c>
      <c r="D5" s="3" t="s">
        <v>168</v>
      </c>
      <c r="E5" s="27">
        <v>90000</v>
      </c>
    </row>
    <row r="6" spans="1:5" ht="63.75" customHeight="1">
      <c r="A6" s="26"/>
      <c r="B6" s="2" t="s">
        <v>170</v>
      </c>
      <c r="C6" s="2" t="s">
        <v>171</v>
      </c>
      <c r="D6" s="3" t="s">
        <v>168</v>
      </c>
      <c r="E6" s="27">
        <v>105000</v>
      </c>
    </row>
    <row r="7" spans="1:5" ht="126.75" customHeight="1">
      <c r="A7" s="12" t="s">
        <v>172</v>
      </c>
      <c r="B7" s="2" t="s">
        <v>155</v>
      </c>
      <c r="C7" s="2" t="s">
        <v>156</v>
      </c>
      <c r="D7" s="3" t="s">
        <v>168</v>
      </c>
      <c r="E7" s="27">
        <v>942000</v>
      </c>
    </row>
    <row r="8" spans="1:5" ht="105.75" customHeight="1">
      <c r="A8" s="12" t="s">
        <v>141</v>
      </c>
      <c r="B8" s="2" t="s">
        <v>165</v>
      </c>
      <c r="C8" s="2" t="s">
        <v>162</v>
      </c>
      <c r="D8" s="3" t="s">
        <v>168</v>
      </c>
      <c r="E8" s="27">
        <v>250000</v>
      </c>
    </row>
    <row r="9" spans="1:5" ht="127.5" customHeight="1">
      <c r="A9" s="9" t="s">
        <v>173</v>
      </c>
      <c r="B9" s="2" t="s">
        <v>136</v>
      </c>
      <c r="C9" s="2" t="s">
        <v>137</v>
      </c>
      <c r="D9" s="3" t="s">
        <v>168</v>
      </c>
      <c r="E9" s="27">
        <v>374000</v>
      </c>
    </row>
    <row r="10" spans="1:5" ht="63.75" customHeight="1"/>
    <row r="11" spans="1:5" ht="15.75" customHeight="1"/>
    <row r="12" spans="1:5" ht="15.75" customHeight="1">
      <c r="B12" s="34" t="s">
        <v>184</v>
      </c>
      <c r="C12" s="34" t="s">
        <v>185</v>
      </c>
      <c r="D12" s="43" t="s">
        <v>194</v>
      </c>
    </row>
    <row r="13" spans="1:5" ht="15.75" customHeight="1">
      <c r="B13" s="38" t="s">
        <v>179</v>
      </c>
      <c r="C13" s="33">
        <f>80.55*100000</f>
        <v>8055000</v>
      </c>
      <c r="D13" s="33">
        <f>C13/100000</f>
        <v>80.55</v>
      </c>
    </row>
    <row r="14" spans="1:5" ht="15.75" customHeight="1">
      <c r="B14" s="38" t="s">
        <v>192</v>
      </c>
      <c r="C14" s="33">
        <v>5000</v>
      </c>
      <c r="D14" s="33">
        <f t="shared" ref="D14:D17" si="0">C14/100000</f>
        <v>0.05</v>
      </c>
    </row>
    <row r="15" spans="1:5" ht="15.75" customHeight="1">
      <c r="B15" s="38" t="s">
        <v>193</v>
      </c>
      <c r="C15" s="33">
        <v>77398750</v>
      </c>
      <c r="D15" s="33">
        <f t="shared" si="0"/>
        <v>773.98749999999995</v>
      </c>
    </row>
    <row r="16" spans="1:5" ht="15.75" customHeight="1">
      <c r="B16" s="38" t="s">
        <v>180</v>
      </c>
      <c r="C16" s="33">
        <v>4815</v>
      </c>
      <c r="D16" s="33">
        <f t="shared" si="0"/>
        <v>4.8149999999999998E-2</v>
      </c>
    </row>
    <row r="17" spans="2:4" ht="15.75" customHeight="1">
      <c r="B17" s="33"/>
      <c r="C17" s="33"/>
      <c r="D17" s="33"/>
    </row>
    <row r="18" spans="2:4" s="44" customFormat="1" ht="15.75" customHeight="1">
      <c r="B18" s="39" t="s">
        <v>187</v>
      </c>
      <c r="C18" s="39">
        <f>SUM(C13:C16)</f>
        <v>85463565</v>
      </c>
      <c r="D18" s="46">
        <f>SUM(D13:D16)</f>
        <v>854.63564999999994</v>
      </c>
    </row>
    <row r="19" spans="2:4" ht="15.75" customHeight="1"/>
    <row r="20" spans="2:4" ht="15.75" customHeight="1"/>
    <row r="21" spans="2:4" ht="15.75" customHeight="1"/>
    <row r="22" spans="2:4" ht="15.75" customHeight="1"/>
    <row r="23" spans="2:4" ht="15.75" customHeight="1"/>
    <row r="24" spans="2:4" ht="15.75" customHeight="1"/>
    <row r="25" spans="2:4" ht="15.75" customHeight="1"/>
    <row r="26" spans="2:4" ht="15.75" customHeight="1"/>
    <row r="27" spans="2:4" ht="15.75" customHeight="1"/>
    <row r="28" spans="2:4" ht="15.75" customHeight="1"/>
    <row r="29" spans="2:4" ht="15.75" customHeight="1"/>
    <row r="30" spans="2:4" ht="15.75" customHeight="1"/>
    <row r="31" spans="2:4" ht="15.75" customHeight="1"/>
    <row r="32" spans="2: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</sheetData>
  <mergeCells count="3">
    <mergeCell ref="A4:A6"/>
    <mergeCell ref="A1:E1"/>
    <mergeCell ref="A2:E2"/>
  </mergeCells>
  <pageMargins left="0.7" right="0.7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2018-19</vt:lpstr>
      <vt:lpstr>2019-20</vt:lpstr>
      <vt:lpstr>2020-21</vt:lpstr>
      <vt:lpstr>2021-22</vt:lpstr>
      <vt:lpstr>2022-23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Exam Office</cp:lastModifiedBy>
  <dcterms:created xsi:type="dcterms:W3CDTF">2006-09-16T00:00:00Z</dcterms:created>
  <dcterms:modified xsi:type="dcterms:W3CDTF">2024-07-12T09:24:35Z</dcterms:modified>
</cp:coreProperties>
</file>